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mholtzkener\Desktop\GMD and other\"/>
    </mc:Choice>
  </mc:AlternateContent>
  <xr:revisionPtr revIDLastSave="0" documentId="8_{BED305EA-67D0-4B5A-992D-9ED77C2357CA}" xr6:coauthVersionLast="47" xr6:coauthVersionMax="47" xr10:uidLastSave="{00000000-0000-0000-0000-000000000000}"/>
  <bookViews>
    <workbookView xWindow="-120" yWindow="-120" windowWidth="29040" windowHeight="15720" tabRatio="760" activeTab="2" xr2:uid="{00000000-000D-0000-FFFF-FFFF00000000}"/>
  </bookViews>
  <sheets>
    <sheet name="Instructions" sheetId="16" r:id="rId1"/>
    <sheet name="Budget Summary" sheetId="7" r:id="rId2"/>
    <sheet name="Budget - Activity 1" sheetId="1" r:id="rId3"/>
    <sheet name="Budget - Activity 2" sheetId="12" r:id="rId4"/>
    <sheet name="Budget - Activity 3" sheetId="13" r:id="rId5"/>
    <sheet name="Budget - Activity 4" sheetId="14" r:id="rId6"/>
    <sheet name="Budget - Activity 5" sheetId="15" r:id="rId7"/>
  </sheets>
  <definedNames>
    <definedName name="int_cum1">0</definedName>
    <definedName name="int_cum2">0</definedName>
    <definedName name="int_frng_cutoff_0">0</definedName>
    <definedName name="int_frng_cutoff_1">0</definedName>
    <definedName name="int_frng_cutoff_10">0</definedName>
    <definedName name="int_frng_cutoff_11">0</definedName>
    <definedName name="int_frng_cutoff_12">0</definedName>
    <definedName name="int_frng_cutoff_13">0</definedName>
    <definedName name="int_frng_cutoff_14">0</definedName>
    <definedName name="int_frng_cutoff_15">0</definedName>
    <definedName name="int_frng_cutoff_16">0</definedName>
    <definedName name="int_frng_cutoff_17">0</definedName>
    <definedName name="int_frng_cutoff_18">0</definedName>
    <definedName name="int_frng_cutoff_19">0</definedName>
    <definedName name="int_frng_cutoff_2">0</definedName>
    <definedName name="int_frng_cutoff_20">0</definedName>
    <definedName name="int_frng_cutoff_21">0</definedName>
    <definedName name="int_frng_cutoff_22">0</definedName>
    <definedName name="int_frng_cutoff_23">0</definedName>
    <definedName name="int_frng_cutoff_24">0</definedName>
    <definedName name="int_frng_cutoff_25">0</definedName>
    <definedName name="int_frng_cutoff_26">0</definedName>
    <definedName name="int_frng_cutoff_27">0</definedName>
    <definedName name="int_frng_cutoff_28">0</definedName>
    <definedName name="int_frng_cutoff_29">0</definedName>
    <definedName name="int_frng_cutoff_3">0</definedName>
    <definedName name="int_frng_cutoff_30">0</definedName>
    <definedName name="int_frng_cutoff_31">0</definedName>
    <definedName name="int_frng_cutoff_32">0</definedName>
    <definedName name="int_frng_cutoff_33">0</definedName>
    <definedName name="int_frng_cutoff_34">0</definedName>
    <definedName name="int_frng_cutoff_35">0</definedName>
    <definedName name="int_frng_cutoff_36">0</definedName>
    <definedName name="int_frng_cutoff_37">0</definedName>
    <definedName name="int_frng_cutoff_38">0</definedName>
    <definedName name="int_frng_cutoff_39">0</definedName>
    <definedName name="int_frng_cutoff_4">0</definedName>
    <definedName name="int_frng_cutoff_5">0</definedName>
    <definedName name="int_frng_cutoff_6">0</definedName>
    <definedName name="int_frng_cutoff_7">0</definedName>
    <definedName name="int_frng_cutoff_8">0</definedName>
    <definedName name="int_frng_cutoff_9">0</definedName>
    <definedName name="int_frng_rate_0">0</definedName>
    <definedName name="int_frng_rate_1">0</definedName>
    <definedName name="int_frng_rate_10">0</definedName>
    <definedName name="int_frng_rate_11">0</definedName>
    <definedName name="int_frng_rate_12">0</definedName>
    <definedName name="int_frng_rate_13">0</definedName>
    <definedName name="int_frng_rate_14">0</definedName>
    <definedName name="int_frng_rate_15">0</definedName>
    <definedName name="int_frng_rate_16">0</definedName>
    <definedName name="int_frng_rate_17">0</definedName>
    <definedName name="int_frng_rate_18">0</definedName>
    <definedName name="int_frng_rate_19">0</definedName>
    <definedName name="int_frng_rate_2">0</definedName>
    <definedName name="int_frng_rate_20">0</definedName>
    <definedName name="int_frng_rate_21">0</definedName>
    <definedName name="int_frng_rate_22">0</definedName>
    <definedName name="int_frng_rate_23">0</definedName>
    <definedName name="int_frng_rate_24">0</definedName>
    <definedName name="int_frng_rate_25">0</definedName>
    <definedName name="int_frng_rate_26">0</definedName>
    <definedName name="int_frng_rate_27">0</definedName>
    <definedName name="int_frng_rate_28">0</definedName>
    <definedName name="int_frng_rate_29">0</definedName>
    <definedName name="int_frng_rate_3">0</definedName>
    <definedName name="int_frng_rate_30">0</definedName>
    <definedName name="int_frng_rate_31">0</definedName>
    <definedName name="int_frng_rate_32">0</definedName>
    <definedName name="int_frng_rate_33">0</definedName>
    <definedName name="int_frng_rate_34">0</definedName>
    <definedName name="int_frng_rate_35">0</definedName>
    <definedName name="int_frng_rate_36">0</definedName>
    <definedName name="int_frng_rate_37">0</definedName>
    <definedName name="int_frng_rate_38">0</definedName>
    <definedName name="int_frng_rate_39">0</definedName>
    <definedName name="int_frng_rate_4">0</definedName>
    <definedName name="int_frng_rate_5">0</definedName>
    <definedName name="int_frng_rate_6">0</definedName>
    <definedName name="int_frng_rate_7">0</definedName>
    <definedName name="int_frng_rate_8">0</definedName>
    <definedName name="int_frng_rate_9">0</definedName>
    <definedName name="int_major">0</definedName>
    <definedName name="int_minor">90</definedName>
    <definedName name="int_recalc_flg">0</definedName>
    <definedName name="int_revision">6</definedName>
    <definedName name="_xlnm.Print_Area" localSheetId="2">'Budget - Activity 1'!$A$1:$E$40</definedName>
    <definedName name="_xlnm.Print_Area" localSheetId="3">'Budget - Activity 2'!$A$1:$E$40</definedName>
    <definedName name="_xlnm.Print_Area" localSheetId="4">'Budget - Activity 3'!$A$1:$E$40</definedName>
    <definedName name="_xlnm.Print_Area" localSheetId="5">'Budget - Activity 4'!$A$1:$E$40</definedName>
    <definedName name="_xlnm.Print_Area" localSheetId="6">'Budget - Activity 5'!$A$1:$E$40</definedName>
    <definedName name="_xlnm.Print_Area" localSheetId="1">'Budget Summary'!$A$1:$F$24</definedName>
    <definedName name="_xlnm.Print_Area" localSheetId="0">Instructions!$A$1:$A$7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7" l="1"/>
  <c r="D30" i="1"/>
  <c r="D29" i="1"/>
  <c r="D31" i="1"/>
  <c r="D39" i="15" l="1"/>
  <c r="D31" i="15"/>
  <c r="D30" i="15"/>
  <c r="D29" i="15"/>
  <c r="D32" i="15" s="1"/>
  <c r="D26" i="15"/>
  <c r="D25" i="15"/>
  <c r="D24" i="15"/>
  <c r="D27" i="15" s="1"/>
  <c r="D40" i="15" s="1"/>
  <c r="D22" i="15"/>
  <c r="D16" i="15"/>
  <c r="B2" i="15"/>
  <c r="D39" i="14"/>
  <c r="D31" i="14"/>
  <c r="D30" i="14"/>
  <c r="D29" i="14"/>
  <c r="D32" i="14" s="1"/>
  <c r="D26" i="14"/>
  <c r="D27" i="14" s="1"/>
  <c r="D25" i="14"/>
  <c r="D24" i="14"/>
  <c r="D22" i="14"/>
  <c r="D16" i="14"/>
  <c r="B2" i="14"/>
  <c r="D39" i="13"/>
  <c r="D31" i="13"/>
  <c r="D30" i="13"/>
  <c r="D29" i="13"/>
  <c r="D32" i="13" s="1"/>
  <c r="D26" i="13"/>
  <c r="D27" i="13" s="1"/>
  <c r="D25" i="13"/>
  <c r="D24" i="13"/>
  <c r="D22" i="13"/>
  <c r="D16" i="13"/>
  <c r="B2" i="13"/>
  <c r="D39" i="12"/>
  <c r="D31" i="12"/>
  <c r="D30" i="12"/>
  <c r="D29" i="12"/>
  <c r="D26" i="12"/>
  <c r="D25" i="12"/>
  <c r="D24" i="12"/>
  <c r="D27" i="12" s="1"/>
  <c r="D22" i="12"/>
  <c r="D16" i="12"/>
  <c r="B2" i="12"/>
  <c r="D39" i="1"/>
  <c r="D26" i="1"/>
  <c r="D25" i="1"/>
  <c r="D24" i="1"/>
  <c r="D22" i="1"/>
  <c r="D16" i="1"/>
  <c r="E16" i="7"/>
  <c r="E15" i="7"/>
  <c r="E14" i="7"/>
  <c r="E13" i="7"/>
  <c r="D16" i="7"/>
  <c r="D15" i="7"/>
  <c r="D14" i="7"/>
  <c r="D13" i="7"/>
  <c r="C16" i="7"/>
  <c r="C15" i="7"/>
  <c r="C14" i="7"/>
  <c r="C13" i="7"/>
  <c r="B16" i="7"/>
  <c r="B15" i="7"/>
  <c r="B14" i="7"/>
  <c r="B13" i="7"/>
  <c r="E12" i="7"/>
  <c r="D12" i="7"/>
  <c r="C12" i="7"/>
  <c r="B2" i="1"/>
  <c r="D27" i="1" l="1"/>
  <c r="D32" i="12"/>
  <c r="D40" i="12" s="1"/>
  <c r="F13" i="7" s="1"/>
  <c r="D40" i="14"/>
  <c r="D40" i="13"/>
  <c r="F15" i="7"/>
  <c r="D32" i="1"/>
  <c r="F16" i="7"/>
  <c r="F14" i="7"/>
  <c r="D40" i="1" l="1"/>
  <c r="F12" i="7" s="1"/>
  <c r="F17" i="7" s="1"/>
  <c r="F18" i="7" s="1"/>
  <c r="F7" i="7" s="1"/>
  <c r="F8" i="7" l="1"/>
</calcChain>
</file>

<file path=xl/sharedStrings.xml><?xml version="1.0" encoding="utf-8"?>
<sst xmlns="http://schemas.openxmlformats.org/spreadsheetml/2006/main" count="237" uniqueCount="64">
  <si>
    <t>Registration Fee - Company Representative #1</t>
  </si>
  <si>
    <t>Registration Fee - Company Representative #2</t>
  </si>
  <si>
    <t>Flight - Company Representative #1</t>
  </si>
  <si>
    <t>Flight - Company Representative #2</t>
  </si>
  <si>
    <t>Flight - Company Representative #3</t>
  </si>
  <si>
    <t>Hotel - Company Representative #1</t>
  </si>
  <si>
    <t>Hotel - Company Representative #2</t>
  </si>
  <si>
    <t>Hotel - Company Representative #3</t>
  </si>
  <si>
    <t>Per Diem Costs - Company Representative #1</t>
  </si>
  <si>
    <t>Per Diem Costs - Company Representative #2</t>
  </si>
  <si>
    <t>Per Diem Costs - Company Representative #3</t>
  </si>
  <si>
    <t>Registration Fee - Company Representative #3</t>
  </si>
  <si>
    <t>Other</t>
  </si>
  <si>
    <t>Instructions:</t>
  </si>
  <si>
    <t>BUDGET SUMMARY</t>
  </si>
  <si>
    <t>TAB NAME</t>
  </si>
  <si>
    <t>ACTIVITY NAME</t>
  </si>
  <si>
    <t>ACTIVITY DATES</t>
  </si>
  <si>
    <t>TRAVEL DATES</t>
  </si>
  <si>
    <t>TOTAL</t>
  </si>
  <si>
    <t>Budget - Activity 1</t>
  </si>
  <si>
    <t>Budget - Activity 2</t>
  </si>
  <si>
    <t>Budget - Activity 3</t>
  </si>
  <si>
    <t>Budget - Activity 4</t>
  </si>
  <si>
    <t>Budget - Activity 5</t>
  </si>
  <si>
    <t>TOTAL OF ALL ACTIVITIES</t>
  </si>
  <si>
    <t>FOOTNOTES:</t>
  </si>
  <si>
    <t>Eligible Expenses Include:</t>
  </si>
  <si>
    <t>Ineligible Expenses Include:</t>
  </si>
  <si>
    <t>Local Transportation</t>
  </si>
  <si>
    <t>ACTIVITY 1</t>
  </si>
  <si>
    <t>EXPENSES</t>
  </si>
  <si>
    <t>Rate</t>
  </si>
  <si>
    <t>No. of Nights</t>
  </si>
  <si>
    <t>No. of Days</t>
  </si>
  <si>
    <t>DESCRIPTION OF EXPENSES</t>
  </si>
  <si>
    <t>SUBTOTAL</t>
  </si>
  <si>
    <t>Accommodation Expenses</t>
  </si>
  <si>
    <t>Travel Expenses</t>
  </si>
  <si>
    <t>Please find the list of worksheet tabs below:</t>
  </si>
  <si>
    <r>
      <t xml:space="preserve">-Please complete GREEN cells. The rest of this worksheet is self-populated upon completing </t>
    </r>
    <r>
      <rPr>
        <b/>
        <i/>
        <sz val="12"/>
        <rFont val="Arial"/>
        <family val="2"/>
      </rPr>
      <t xml:space="preserve">Budget - Activity X </t>
    </r>
    <r>
      <rPr>
        <sz val="12"/>
        <rFont val="Arial"/>
        <family val="2"/>
      </rPr>
      <t>tab(s)</t>
    </r>
    <r>
      <rPr>
        <i/>
        <sz val="12"/>
        <rFont val="Arial"/>
        <family val="2"/>
      </rPr>
      <t xml:space="preserve">.
-Please proceed to the budget worksheet for each activity in </t>
    </r>
    <r>
      <rPr>
        <b/>
        <i/>
        <sz val="12"/>
        <rFont val="Arial"/>
        <family val="2"/>
      </rPr>
      <t xml:space="preserve">Budget - Activity X </t>
    </r>
    <r>
      <rPr>
        <i/>
        <sz val="12"/>
        <rFont val="Arial"/>
        <family val="2"/>
      </rPr>
      <t>tab.</t>
    </r>
  </si>
  <si>
    <r>
      <t xml:space="preserve">1. </t>
    </r>
    <r>
      <rPr>
        <b/>
        <i/>
        <sz val="12"/>
        <rFont val="Arial"/>
        <family val="2"/>
      </rPr>
      <t>Budget Summary</t>
    </r>
    <r>
      <rPr>
        <sz val="12"/>
        <rFont val="Arial"/>
        <family val="2"/>
      </rPr>
      <t xml:space="preserve">: Please complete GREEN cells. The rest of this worksheet is self-populated upon completing budget worksheet for each activity in </t>
    </r>
    <r>
      <rPr>
        <b/>
        <i/>
        <sz val="12"/>
        <rFont val="Arial"/>
        <family val="2"/>
      </rPr>
      <t xml:space="preserve">Budget - Activity X </t>
    </r>
    <r>
      <rPr>
        <sz val="12"/>
        <rFont val="Arial"/>
        <family val="2"/>
      </rPr>
      <t>tab(s).</t>
    </r>
  </si>
  <si>
    <t>50% OF ALL ACTIVITIES</t>
  </si>
  <si>
    <t>Company Name:</t>
  </si>
  <si>
    <t>COMPANY REPRESENTATIVE(S) AND TITLE(S)</t>
  </si>
  <si>
    <t>Registration Expenses</t>
  </si>
  <si>
    <t>Marketing Materials/Global Audience Development Initiatives</t>
  </si>
  <si>
    <r>
      <t xml:space="preserve">2. </t>
    </r>
    <r>
      <rPr>
        <b/>
        <i/>
        <sz val="12"/>
        <rFont val="Arial"/>
        <family val="2"/>
      </rPr>
      <t>Budget - Activity X</t>
    </r>
    <r>
      <rPr>
        <sz val="12"/>
        <rFont val="Arial"/>
        <family val="2"/>
      </rPr>
      <t>: Please complete GREEN cells. You may add row(s), if needed. All other information will be self-populated.</t>
    </r>
  </si>
  <si>
    <t>Global Market Development Request</t>
  </si>
  <si>
    <t>Applicant's Maximum Global Market Development Request</t>
  </si>
  <si>
    <t>• Hospitality and entertainment costs.
• Core business costs such as design and printing of business cards.
• Communications costs such as mobile phone fees, long distance fees, etc.
• Costs associated with ineligible company representatives and/or additional representatives over and above the cap for this program.</t>
  </si>
  <si>
    <t>2026-27 GLOBAL MARKET DEVELOPMENT - MUSIC
INSTRUCTIONS FOR ACTIVITY BUDGET TEMPLATE</t>
  </si>
  <si>
    <t>Upon completion, this document must be uploaded to the Online Application Portal (OAP) as part of your Global Market Development - Music application.</t>
  </si>
  <si>
    <t>2026-27 GLOBAL MARKET DEVELOPMENT - MUSIC
BUDGET SUMMARY</t>
  </si>
  <si>
    <t>• Travel Costs - Including flight and local transportation. Air travel should be budgeted at economy rates and should reflect the costs of booking at least 30 days in advance of travel. All travel must originate in Ontario, unless approved otherwise by Ontario Creates.
• Accommodation Costs - Hotel expenses are capped at $600/night and should be at moderate per night rates and should reflect the average for the travel destination/activity.
• Per Diems - Capped at C$100/day (including daily meals and incidentals). 
• Registration - Including registration and participation expenses.                                                                                                               
• Marketing Materials - Including design, production and shipping material specifically created for the proposed activities. Capped at 30% of the total costs.
• Global Audience Development Initiatives.</t>
  </si>
  <si>
    <t>GLOBAL MARKET DEVELOPMENT - MUSIC
BUDGET - ACTIVITY 1</t>
  </si>
  <si>
    <t>GLOBAL MARKET DEVELOPMENT - MUSIC
BUDGET - ACTIVITY 5</t>
  </si>
  <si>
    <t>GLOBAL MARKET DEVELOPMENT - MUSIC
BUDGET - ACTIVITY 4</t>
  </si>
  <si>
    <t>GLOBAL MARKET DEVELOPMENT - MUSIC
BUDGET - ACTIVITY 3</t>
  </si>
  <si>
    <t>GLOBAL MARKET DEVELOPMENT - MUSIC
BUDGET - ACTIVITY 2</t>
  </si>
  <si>
    <t>Per Diem</t>
  </si>
  <si>
    <t xml:space="preserve">GLOBAL MARKET DEVELOPMENT - MUSIC REQUEST </t>
  </si>
  <si>
    <t>TEST: Applicants may apply for up to 50% of all eligible expenses, limited to a maximum of $12,500 as outlined in the Global Market Development - Music Guidelines.</t>
  </si>
  <si>
    <t>-Please complete GREEN cells.
-You may add row(s), if needed.
-Please refer to the Global Market Development - Music Guidelines for details regarding eligible and ineligible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</si>
</sst>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0.00_);_(&quot;$&quot;* \(#,##0.00\);_(&quot;$&quot;* &quot;-&quot;??_);_(@_)"/>
    <numFmt numFmtId="165" formatCode="&quot;$&quot;#,##0.00"/>
    <numFmt numFmtId="166" formatCode="[$-409]mmmm\ d\,\ yyyy;@"/>
    <numFmt numFmtId="167" formatCode="&quot;$&quot;#,##0"/>
  </numFmts>
  <fonts count="16" x14ac:knownFonts="1">
    <font>
      <sz val="10"/>
      <name val="Arial"/>
    </font>
    <font>
      <sz val="10"/>
      <name val="Arial"/>
      <family val="2"/>
    </font>
    <font>
      <sz val="8"/>
      <name val="Arial"/>
      <family val="2"/>
    </font>
    <font>
      <b/>
      <sz val="16"/>
      <color theme="0"/>
      <name val="Arial"/>
      <family val="2"/>
    </font>
    <font>
      <sz val="12"/>
      <name val="Arial"/>
      <family val="2"/>
    </font>
    <font>
      <b/>
      <sz val="12"/>
      <color theme="0"/>
      <name val="Arial"/>
      <family val="2"/>
    </font>
    <font>
      <b/>
      <sz val="12"/>
      <name val="Arial"/>
      <family val="2"/>
    </font>
    <font>
      <b/>
      <i/>
      <sz val="12"/>
      <name val="Arial"/>
      <family val="2"/>
    </font>
    <font>
      <i/>
      <sz val="12"/>
      <name val="Arial"/>
      <family val="2"/>
    </font>
    <font>
      <b/>
      <sz val="14"/>
      <color theme="0"/>
      <name val="Arial"/>
      <family val="2"/>
    </font>
    <font>
      <b/>
      <sz val="14"/>
      <name val="Arial"/>
      <family val="2"/>
    </font>
    <font>
      <b/>
      <i/>
      <sz val="14"/>
      <color theme="0"/>
      <name val="Arial"/>
      <family val="2"/>
    </font>
    <font>
      <sz val="16"/>
      <color theme="0"/>
      <name val="Arial"/>
      <family val="2"/>
    </font>
    <font>
      <u/>
      <sz val="12"/>
      <name val="Arial"/>
      <family val="2"/>
    </font>
    <font>
      <sz val="12"/>
      <color theme="0"/>
      <name val="Arial"/>
      <family val="2"/>
    </font>
    <font>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dotted">
        <color indexed="64"/>
      </bottom>
      <diagonal/>
    </border>
    <border>
      <left/>
      <right/>
      <top/>
      <bottom style="dotted">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6">
    <xf numFmtId="49" fontId="0" fillId="0" borderId="0"/>
    <xf numFmtId="12" fontId="1" fillId="0" borderId="0" applyFont="0" applyFill="0" applyProtection="0"/>
    <xf numFmtId="0" fontId="1" fillId="0" borderId="0"/>
    <xf numFmtId="49" fontId="1" fillId="0" borderId="0"/>
    <xf numFmtId="164" fontId="1" fillId="0" borderId="0" applyFont="0" applyFill="0" applyBorder="0" applyAlignment="0" applyProtection="0"/>
    <xf numFmtId="0" fontId="1" fillId="0" borderId="0"/>
  </cellStyleXfs>
  <cellXfs count="177">
    <xf numFmtId="49" fontId="0" fillId="0" borderId="0" xfId="0"/>
    <xf numFmtId="49" fontId="10" fillId="0" borderId="0" xfId="0" applyFont="1" applyAlignment="1" applyProtection="1">
      <alignment vertical="center"/>
      <protection locked="0"/>
    </xf>
    <xf numFmtId="49" fontId="6" fillId="0" borderId="0" xfId="0" applyFont="1" applyAlignment="1" applyProtection="1">
      <alignment horizontal="left" vertical="center"/>
      <protection locked="0"/>
    </xf>
    <xf numFmtId="49" fontId="4" fillId="0" borderId="0" xfId="0" applyFont="1" applyAlignment="1" applyProtection="1">
      <alignment horizontal="left" vertical="center"/>
      <protection locked="0"/>
    </xf>
    <xf numFmtId="49" fontId="4" fillId="0" borderId="0" xfId="0" applyFont="1" applyAlignment="1" applyProtection="1">
      <alignment vertical="center"/>
      <protection locked="0"/>
    </xf>
    <xf numFmtId="0" fontId="4" fillId="3" borderId="7" xfId="0" applyNumberFormat="1" applyFont="1" applyFill="1" applyBorder="1" applyAlignment="1">
      <alignment vertical="center"/>
    </xf>
    <xf numFmtId="0" fontId="4" fillId="3" borderId="30" xfId="0" applyNumberFormat="1" applyFont="1" applyFill="1" applyBorder="1" applyAlignment="1">
      <alignment vertical="center"/>
    </xf>
    <xf numFmtId="0" fontId="12" fillId="0" borderId="0" xfId="2" applyFont="1" applyProtection="1">
      <protection hidden="1"/>
    </xf>
    <xf numFmtId="0" fontId="13" fillId="0" borderId="38" xfId="2" applyFont="1" applyBorder="1" applyProtection="1">
      <protection hidden="1"/>
    </xf>
    <xf numFmtId="0" fontId="4" fillId="0" borderId="0" xfId="2" applyFont="1" applyProtection="1">
      <protection hidden="1"/>
    </xf>
    <xf numFmtId="0" fontId="4" fillId="0" borderId="38" xfId="2" applyFont="1" applyBorder="1" applyProtection="1">
      <protection hidden="1"/>
    </xf>
    <xf numFmtId="0" fontId="4" fillId="0" borderId="0" xfId="2" applyFont="1" applyAlignment="1" applyProtection="1">
      <alignment vertical="center"/>
      <protection hidden="1"/>
    </xf>
    <xf numFmtId="0" fontId="6" fillId="0" borderId="38" xfId="2" applyFont="1" applyBorder="1" applyProtection="1">
      <protection hidden="1"/>
    </xf>
    <xf numFmtId="0" fontId="6" fillId="0" borderId="0" xfId="2" applyFont="1" applyProtection="1">
      <protection hidden="1"/>
    </xf>
    <xf numFmtId="0" fontId="1" fillId="0" borderId="39" xfId="2" applyBorder="1" applyProtection="1">
      <protection hidden="1"/>
    </xf>
    <xf numFmtId="0" fontId="1" fillId="0" borderId="0" xfId="2" applyProtection="1">
      <protection hidden="1"/>
    </xf>
    <xf numFmtId="0" fontId="3" fillId="5" borderId="37" xfId="2" applyFont="1" applyFill="1" applyBorder="1" applyAlignment="1" applyProtection="1">
      <alignment horizontal="center" vertical="center" wrapText="1"/>
      <protection hidden="1"/>
    </xf>
    <xf numFmtId="49" fontId="10" fillId="2" borderId="8" xfId="0" applyFont="1" applyFill="1" applyBorder="1" applyAlignment="1" applyProtection="1">
      <alignment vertical="center"/>
      <protection hidden="1"/>
    </xf>
    <xf numFmtId="49" fontId="4" fillId="0" borderId="0" xfId="0" applyFont="1" applyAlignment="1" applyProtection="1">
      <alignment vertical="center"/>
      <protection hidden="1"/>
    </xf>
    <xf numFmtId="49" fontId="7" fillId="0" borderId="8" xfId="0" applyFont="1" applyBorder="1" applyAlignment="1" applyProtection="1">
      <alignment vertical="center"/>
      <protection hidden="1"/>
    </xf>
    <xf numFmtId="167" fontId="6" fillId="0" borderId="13" xfId="1" applyNumberFormat="1" applyFont="1" applyFill="1" applyBorder="1" applyAlignment="1" applyProtection="1">
      <alignment horizontal="center" vertical="center"/>
      <protection hidden="1"/>
    </xf>
    <xf numFmtId="165" fontId="6" fillId="4" borderId="8" xfId="0" applyNumberFormat="1" applyFont="1" applyFill="1" applyBorder="1" applyAlignment="1" applyProtection="1">
      <alignment horizontal="center" vertical="center" wrapText="1"/>
      <protection hidden="1"/>
    </xf>
    <xf numFmtId="49" fontId="6" fillId="4" borderId="1" xfId="0" applyFont="1" applyFill="1" applyBorder="1" applyAlignment="1" applyProtection="1">
      <alignment horizontal="center" vertical="center" wrapText="1"/>
      <protection hidden="1"/>
    </xf>
    <xf numFmtId="165" fontId="6" fillId="4" borderId="1" xfId="0" applyNumberFormat="1" applyFont="1" applyFill="1" applyBorder="1" applyAlignment="1" applyProtection="1">
      <alignment horizontal="center" vertical="center" wrapText="1"/>
      <protection hidden="1"/>
    </xf>
    <xf numFmtId="165" fontId="6" fillId="4" borderId="13" xfId="0" applyNumberFormat="1" applyFont="1" applyFill="1" applyBorder="1" applyAlignment="1" applyProtection="1">
      <alignment horizontal="center" vertical="center" wrapText="1"/>
      <protection hidden="1"/>
    </xf>
    <xf numFmtId="49" fontId="4" fillId="0" borderId="0" xfId="0" applyFont="1" applyAlignment="1" applyProtection="1">
      <alignment vertical="center" wrapText="1"/>
      <protection hidden="1"/>
    </xf>
    <xf numFmtId="49" fontId="4" fillId="0" borderId="8" xfId="0" applyFont="1" applyBorder="1" applyAlignment="1" applyProtection="1">
      <alignment horizontal="center" vertical="center" wrapText="1"/>
      <protection hidden="1"/>
    </xf>
    <xf numFmtId="0" fontId="4" fillId="0" borderId="1" xfId="0" applyNumberFormat="1" applyFont="1" applyBorder="1" applyAlignment="1" applyProtection="1">
      <alignment horizontal="center" vertical="center" wrapText="1"/>
      <protection hidden="1"/>
    </xf>
    <xf numFmtId="166" fontId="4" fillId="0" borderId="1" xfId="0" applyNumberFormat="1" applyFont="1" applyBorder="1" applyAlignment="1" applyProtection="1">
      <alignment horizontal="center" vertical="center" wrapText="1"/>
      <protection hidden="1"/>
    </xf>
    <xf numFmtId="164" fontId="4" fillId="0" borderId="13" xfId="0" applyNumberFormat="1" applyFont="1" applyBorder="1" applyAlignment="1" applyProtection="1">
      <alignment horizontal="center" vertical="center"/>
      <protection hidden="1"/>
    </xf>
    <xf numFmtId="49" fontId="4" fillId="4" borderId="8" xfId="0" applyFont="1" applyFill="1" applyBorder="1" applyAlignment="1" applyProtection="1">
      <alignment horizontal="center" vertical="center"/>
      <protection hidden="1"/>
    </xf>
    <xf numFmtId="164" fontId="4" fillId="4" borderId="13" xfId="0" applyNumberFormat="1" applyFont="1" applyFill="1" applyBorder="1" applyAlignment="1" applyProtection="1">
      <alignment horizontal="center" vertical="center"/>
      <protection hidden="1"/>
    </xf>
    <xf numFmtId="49" fontId="4" fillId="0" borderId="8" xfId="0" applyFont="1" applyBorder="1" applyAlignment="1" applyProtection="1">
      <alignment horizontal="center" vertical="center"/>
      <protection hidden="1"/>
    </xf>
    <xf numFmtId="164" fontId="6" fillId="4" borderId="13" xfId="0" applyNumberFormat="1" applyFont="1" applyFill="1" applyBorder="1" applyAlignment="1" applyProtection="1">
      <alignment vertical="center"/>
      <protection hidden="1"/>
    </xf>
    <xf numFmtId="165" fontId="6" fillId="2" borderId="15" xfId="0" applyNumberFormat="1" applyFont="1" applyFill="1" applyBorder="1" applyAlignment="1" applyProtection="1">
      <alignment horizontal="left" vertical="center" wrapText="1"/>
      <protection hidden="1"/>
    </xf>
    <xf numFmtId="165" fontId="6" fillId="2" borderId="2" xfId="0" applyNumberFormat="1" applyFont="1" applyFill="1" applyBorder="1" applyAlignment="1" applyProtection="1">
      <alignment horizontal="left" vertical="center" wrapText="1"/>
      <protection hidden="1"/>
    </xf>
    <xf numFmtId="167" fontId="6" fillId="0" borderId="16" xfId="1" applyNumberFormat="1" applyFont="1" applyFill="1" applyBorder="1" applyAlignment="1" applyProtection="1">
      <alignment horizontal="right" vertical="center"/>
      <protection hidden="1"/>
    </xf>
    <xf numFmtId="164" fontId="6" fillId="3" borderId="13" xfId="1" applyNumberFormat="1" applyFont="1" applyFill="1" applyBorder="1" applyAlignment="1" applyProtection="1">
      <alignment horizontal="center" vertical="center"/>
      <protection locked="0"/>
    </xf>
    <xf numFmtId="164" fontId="6" fillId="0" borderId="13" xfId="1" applyNumberFormat="1" applyFont="1" applyFill="1" applyBorder="1" applyAlignment="1" applyProtection="1">
      <alignment horizontal="center" vertical="center"/>
      <protection hidden="1"/>
    </xf>
    <xf numFmtId="49" fontId="10" fillId="2" borderId="8" xfId="0" applyFont="1" applyFill="1" applyBorder="1" applyAlignment="1">
      <alignment vertical="center"/>
    </xf>
    <xf numFmtId="165" fontId="7" fillId="0" borderId="33" xfId="0" applyNumberFormat="1" applyFont="1" applyBorder="1" applyAlignment="1">
      <alignment vertical="center" wrapText="1"/>
    </xf>
    <xf numFmtId="165" fontId="6" fillId="0" borderId="8" xfId="0" applyNumberFormat="1" applyFont="1" applyBorder="1" applyAlignment="1">
      <alignment horizontal="left" vertical="center"/>
    </xf>
    <xf numFmtId="165" fontId="10" fillId="4" borderId="12" xfId="0" applyNumberFormat="1" applyFont="1" applyFill="1" applyBorder="1" applyAlignment="1">
      <alignment horizontal="center" vertical="center"/>
    </xf>
    <xf numFmtId="165" fontId="10" fillId="4" borderId="11" xfId="0" applyNumberFormat="1" applyFont="1" applyFill="1" applyBorder="1" applyAlignment="1">
      <alignment horizontal="center" vertical="center"/>
    </xf>
    <xf numFmtId="0" fontId="4" fillId="3" borderId="6" xfId="0" applyNumberFormat="1" applyFont="1" applyFill="1" applyBorder="1" applyAlignment="1" applyProtection="1">
      <alignment vertical="center"/>
      <protection locked="0"/>
    </xf>
    <xf numFmtId="166" fontId="4" fillId="3" borderId="6" xfId="0" applyNumberFormat="1" applyFont="1" applyFill="1" applyBorder="1" applyAlignment="1" applyProtection="1">
      <alignment horizontal="left" vertical="center"/>
      <protection locked="0"/>
    </xf>
    <xf numFmtId="164" fontId="5" fillId="5" borderId="11" xfId="4" applyFont="1" applyFill="1" applyBorder="1" applyAlignment="1" applyProtection="1">
      <alignment horizontal="center" vertical="center"/>
    </xf>
    <xf numFmtId="165" fontId="5" fillId="5" borderId="1" xfId="3" applyNumberFormat="1" applyFont="1" applyFill="1" applyBorder="1" applyAlignment="1">
      <alignment horizontal="center" vertical="center"/>
    </xf>
    <xf numFmtId="3" fontId="5" fillId="5" borderId="1" xfId="3" applyNumberFormat="1" applyFont="1" applyFill="1" applyBorder="1" applyAlignment="1">
      <alignment horizontal="center" vertical="center"/>
    </xf>
    <xf numFmtId="49" fontId="4" fillId="0" borderId="22" xfId="3" applyFont="1" applyBorder="1" applyAlignment="1" applyProtection="1">
      <alignment horizontal="left" vertical="center" wrapText="1"/>
      <protection locked="0"/>
    </xf>
    <xf numFmtId="164" fontId="6" fillId="0" borderId="23" xfId="4" applyFont="1" applyFill="1" applyBorder="1" applyAlignment="1" applyProtection="1">
      <alignment horizontal="center" vertical="center"/>
      <protection locked="0"/>
    </xf>
    <xf numFmtId="49" fontId="4" fillId="0" borderId="24" xfId="3" applyFont="1" applyBorder="1" applyAlignment="1" applyProtection="1">
      <alignment horizontal="left" vertical="center" wrapText="1"/>
      <protection locked="0"/>
    </xf>
    <xf numFmtId="164" fontId="6" fillId="0" borderId="25" xfId="4" applyFont="1" applyFill="1" applyBorder="1" applyAlignment="1" applyProtection="1">
      <alignment horizontal="center" vertical="center"/>
      <protection locked="0"/>
    </xf>
    <xf numFmtId="49" fontId="4" fillId="0" borderId="52" xfId="3" applyFont="1" applyBorder="1" applyAlignment="1" applyProtection="1">
      <alignment horizontal="left" vertical="center" wrapText="1"/>
      <protection locked="0"/>
    </xf>
    <xf numFmtId="49" fontId="4" fillId="4" borderId="3" xfId="3" applyFont="1" applyFill="1" applyBorder="1" applyAlignment="1">
      <alignment vertical="center" wrapText="1"/>
    </xf>
    <xf numFmtId="49" fontId="4" fillId="4" borderId="4" xfId="0" applyFont="1" applyFill="1" applyBorder="1" applyAlignment="1">
      <alignment vertical="center" wrapText="1"/>
    </xf>
    <xf numFmtId="49" fontId="4" fillId="4" borderId="5" xfId="0" applyFont="1" applyFill="1" applyBorder="1" applyAlignment="1">
      <alignment vertical="center" wrapText="1"/>
    </xf>
    <xf numFmtId="49" fontId="4" fillId="0" borderId="22" xfId="3" applyFont="1" applyBorder="1" applyAlignment="1" applyProtection="1">
      <alignment horizontal="left" vertical="center"/>
      <protection locked="0"/>
    </xf>
    <xf numFmtId="49" fontId="4" fillId="0" borderId="55" xfId="3" applyFont="1" applyBorder="1" applyAlignment="1" applyProtection="1">
      <alignment horizontal="left" vertical="center"/>
      <protection locked="0"/>
    </xf>
    <xf numFmtId="164" fontId="6" fillId="4" borderId="40" xfId="0" applyNumberFormat="1" applyFont="1" applyFill="1" applyBorder="1" applyAlignment="1">
      <alignment horizontal="center" vertical="center"/>
    </xf>
    <xf numFmtId="165" fontId="5" fillId="5" borderId="58" xfId="3" applyNumberFormat="1" applyFont="1" applyFill="1" applyBorder="1" applyAlignment="1">
      <alignment vertical="center"/>
    </xf>
    <xf numFmtId="164" fontId="14" fillId="5" borderId="59" xfId="4" applyFont="1" applyFill="1" applyBorder="1" applyAlignment="1" applyProtection="1">
      <alignment horizontal="center" vertical="center"/>
    </xf>
    <xf numFmtId="164" fontId="14" fillId="5" borderId="54" xfId="4" applyFont="1" applyFill="1" applyBorder="1" applyAlignment="1" applyProtection="1">
      <alignment horizontal="center" vertical="center"/>
    </xf>
    <xf numFmtId="164" fontId="6" fillId="3" borderId="41" xfId="4" applyFont="1" applyFill="1" applyBorder="1" applyAlignment="1" applyProtection="1">
      <alignment horizontal="center" vertical="center"/>
      <protection locked="0"/>
    </xf>
    <xf numFmtId="164" fontId="6" fillId="3" borderId="26" xfId="4" applyFont="1" applyFill="1" applyBorder="1" applyAlignment="1" applyProtection="1">
      <alignment horizontal="center" vertical="center"/>
      <protection locked="0"/>
    </xf>
    <xf numFmtId="164" fontId="6" fillId="3" borderId="23" xfId="4" applyFont="1" applyFill="1" applyBorder="1" applyAlignment="1" applyProtection="1">
      <alignment horizontal="center" vertical="center"/>
      <protection locked="0"/>
    </xf>
    <xf numFmtId="164" fontId="6" fillId="3" borderId="25" xfId="4" applyFont="1" applyFill="1" applyBorder="1" applyAlignment="1" applyProtection="1">
      <alignment horizontal="center" vertical="center"/>
      <protection locked="0"/>
    </xf>
    <xf numFmtId="1" fontId="4" fillId="3" borderId="23" xfId="3" applyNumberFormat="1" applyFont="1" applyFill="1" applyBorder="1" applyAlignment="1" applyProtection="1">
      <alignment horizontal="center" vertical="center" wrapText="1"/>
      <protection locked="0"/>
    </xf>
    <xf numFmtId="1" fontId="4" fillId="3" borderId="25" xfId="3" applyNumberFormat="1" applyFont="1" applyFill="1" applyBorder="1" applyAlignment="1" applyProtection="1">
      <alignment horizontal="center" vertical="center" wrapText="1"/>
      <protection locked="0"/>
    </xf>
    <xf numFmtId="1" fontId="4" fillId="3" borderId="56" xfId="3" applyNumberFormat="1" applyFont="1" applyFill="1" applyBorder="1" applyAlignment="1" applyProtection="1">
      <alignment horizontal="center" vertical="center" wrapText="1"/>
      <protection locked="0"/>
    </xf>
    <xf numFmtId="0" fontId="4" fillId="3" borderId="23" xfId="5" applyFont="1" applyFill="1" applyBorder="1" applyAlignment="1" applyProtection="1">
      <alignment horizontal="left" vertical="center" wrapText="1"/>
      <protection locked="0"/>
    </xf>
    <xf numFmtId="0" fontId="4" fillId="3" borderId="25" xfId="5" applyFont="1" applyFill="1" applyBorder="1" applyAlignment="1" applyProtection="1">
      <alignment horizontal="left" vertical="center" wrapText="1"/>
      <protection locked="0"/>
    </xf>
    <xf numFmtId="0" fontId="6" fillId="4" borderId="57" xfId="5" applyFont="1" applyFill="1" applyBorder="1" applyAlignment="1">
      <alignment horizontal="left" vertical="center" wrapText="1"/>
    </xf>
    <xf numFmtId="0" fontId="14" fillId="5" borderId="11" xfId="5" applyFont="1" applyFill="1" applyBorder="1" applyAlignment="1">
      <alignment horizontal="left" vertical="center" wrapText="1"/>
    </xf>
    <xf numFmtId="164" fontId="6" fillId="3" borderId="23" xfId="4" applyFont="1" applyFill="1" applyBorder="1" applyAlignment="1" applyProtection="1">
      <alignment horizontal="left" vertical="center" wrapText="1"/>
      <protection locked="0"/>
    </xf>
    <xf numFmtId="164" fontId="6" fillId="3" borderId="25" xfId="4" applyFont="1" applyFill="1" applyBorder="1" applyAlignment="1" applyProtection="1">
      <alignment horizontal="left" vertical="center" wrapText="1"/>
      <protection locked="0"/>
    </xf>
    <xf numFmtId="0" fontId="4" fillId="3" borderId="31" xfId="5" applyFont="1" applyFill="1" applyBorder="1" applyAlignment="1" applyProtection="1">
      <alignment horizontal="left" vertical="center" wrapText="1"/>
      <protection locked="0"/>
    </xf>
    <xf numFmtId="0" fontId="4" fillId="3" borderId="32" xfId="5" applyFont="1" applyFill="1" applyBorder="1" applyAlignment="1" applyProtection="1">
      <alignment horizontal="left" vertical="center" wrapText="1"/>
      <protection locked="0"/>
    </xf>
    <xf numFmtId="164" fontId="4" fillId="3" borderId="23" xfId="3" applyNumberFormat="1" applyFont="1" applyFill="1" applyBorder="1" applyAlignment="1" applyProtection="1">
      <alignment horizontal="left" vertical="center" wrapText="1"/>
      <protection locked="0"/>
    </xf>
    <xf numFmtId="164" fontId="4" fillId="3" borderId="25" xfId="3" applyNumberFormat="1" applyFont="1" applyFill="1" applyBorder="1" applyAlignment="1" applyProtection="1">
      <alignment horizontal="left" vertical="center" wrapText="1"/>
      <protection locked="0"/>
    </xf>
    <xf numFmtId="164" fontId="4" fillId="3" borderId="53" xfId="3" applyNumberFormat="1" applyFont="1" applyFill="1" applyBorder="1" applyAlignment="1" applyProtection="1">
      <alignment horizontal="left" vertical="center" wrapText="1"/>
      <protection locked="0"/>
    </xf>
    <xf numFmtId="164" fontId="4" fillId="0" borderId="23" xfId="3" applyNumberFormat="1" applyFont="1" applyBorder="1" applyAlignment="1" applyProtection="1">
      <alignment horizontal="left" vertical="center" wrapText="1"/>
      <protection locked="0"/>
    </xf>
    <xf numFmtId="164" fontId="4" fillId="0" borderId="25" xfId="3" applyNumberFormat="1" applyFont="1" applyBorder="1" applyAlignment="1" applyProtection="1">
      <alignment horizontal="left" vertical="center" wrapText="1"/>
      <protection locked="0"/>
    </xf>
    <xf numFmtId="164" fontId="4" fillId="0" borderId="56" xfId="3" applyNumberFormat="1" applyFont="1" applyBorder="1" applyAlignment="1" applyProtection="1">
      <alignment horizontal="left" vertical="center" wrapText="1"/>
      <protection locked="0"/>
    </xf>
    <xf numFmtId="49" fontId="15" fillId="0" borderId="0" xfId="0" applyFont="1" applyAlignment="1" applyProtection="1">
      <alignment vertical="center"/>
      <protection hidden="1"/>
    </xf>
    <xf numFmtId="165" fontId="6" fillId="0" borderId="19" xfId="0" applyNumberFormat="1" applyFont="1" applyBorder="1" applyAlignment="1">
      <alignment horizontal="left" vertical="center"/>
    </xf>
    <xf numFmtId="165" fontId="6" fillId="0" borderId="58" xfId="0" applyNumberFormat="1" applyFont="1" applyBorder="1" applyAlignment="1">
      <alignment horizontal="left" vertical="center"/>
    </xf>
    <xf numFmtId="164" fontId="6" fillId="4" borderId="1" xfId="4" applyFont="1" applyFill="1" applyBorder="1" applyAlignment="1" applyProtection="1">
      <alignment horizontal="center" vertical="center"/>
    </xf>
    <xf numFmtId="164" fontId="6" fillId="4" borderId="1" xfId="4" applyFont="1" applyFill="1" applyBorder="1" applyAlignment="1" applyProtection="1">
      <alignment horizontal="left" vertical="center" wrapText="1"/>
    </xf>
    <xf numFmtId="165" fontId="5" fillId="5" borderId="1" xfId="3" applyNumberFormat="1" applyFont="1" applyFill="1" applyBorder="1" applyAlignment="1">
      <alignment vertical="center"/>
    </xf>
    <xf numFmtId="164" fontId="14" fillId="5" borderId="1" xfId="4" applyFont="1" applyFill="1" applyBorder="1" applyAlignment="1" applyProtection="1">
      <alignment horizontal="center" vertical="center"/>
    </xf>
    <xf numFmtId="164" fontId="5" fillId="5" borderId="1" xfId="4" applyFont="1" applyFill="1" applyBorder="1" applyAlignment="1" applyProtection="1">
      <alignment horizontal="center" vertical="center"/>
    </xf>
    <xf numFmtId="0" fontId="14" fillId="5" borderId="1" xfId="5" applyFont="1" applyFill="1" applyBorder="1" applyAlignment="1">
      <alignment horizontal="left" vertical="center" wrapText="1"/>
    </xf>
    <xf numFmtId="0" fontId="6" fillId="4" borderId="1" xfId="5"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5" fontId="5" fillId="5" borderId="1" xfId="3" applyNumberFormat="1" applyFont="1" applyFill="1" applyBorder="1" applyAlignment="1">
      <alignment horizontal="left" vertical="center"/>
    </xf>
    <xf numFmtId="49" fontId="4" fillId="4" borderId="63" xfId="3" applyFont="1" applyFill="1" applyBorder="1" applyAlignment="1">
      <alignment vertical="center" wrapText="1"/>
    </xf>
    <xf numFmtId="49" fontId="4" fillId="4" borderId="2" xfId="0" applyFont="1" applyFill="1" applyBorder="1" applyAlignment="1">
      <alignment vertical="center" wrapText="1"/>
    </xf>
    <xf numFmtId="49" fontId="4" fillId="4" borderId="40" xfId="0" applyFont="1" applyFill="1" applyBorder="1" applyAlignment="1">
      <alignment vertical="center" wrapText="1"/>
    </xf>
    <xf numFmtId="164" fontId="9" fillId="5" borderId="1" xfId="4" applyFont="1" applyFill="1" applyBorder="1" applyAlignment="1" applyProtection="1">
      <alignment horizontal="center" vertical="center"/>
    </xf>
    <xf numFmtId="0" fontId="9" fillId="5" borderId="1" xfId="5" applyFont="1" applyFill="1" applyBorder="1" applyAlignment="1">
      <alignment horizontal="left" vertical="center" wrapText="1"/>
    </xf>
    <xf numFmtId="0" fontId="4" fillId="4" borderId="1" xfId="0" applyNumberFormat="1" applyFont="1" applyFill="1" applyBorder="1" applyAlignment="1" applyProtection="1">
      <alignment horizontal="center" vertical="center" wrapText="1"/>
      <protection hidden="1"/>
    </xf>
    <xf numFmtId="166" fontId="4" fillId="4" borderId="1" xfId="0" applyNumberFormat="1" applyFont="1" applyFill="1" applyBorder="1" applyAlignment="1" applyProtection="1">
      <alignment horizontal="center" vertical="center" wrapText="1"/>
      <protection hidden="1"/>
    </xf>
    <xf numFmtId="165" fontId="6" fillId="2" borderId="14" xfId="0" applyNumberFormat="1" applyFont="1" applyFill="1" applyBorder="1" applyAlignment="1" applyProtection="1">
      <alignment horizontal="left" vertical="center" wrapText="1"/>
      <protection hidden="1"/>
    </xf>
    <xf numFmtId="165" fontId="6" fillId="2" borderId="4" xfId="0" applyNumberFormat="1" applyFont="1" applyFill="1" applyBorder="1" applyAlignment="1" applyProtection="1">
      <alignment horizontal="left" vertical="center" wrapText="1"/>
      <protection hidden="1"/>
    </xf>
    <xf numFmtId="165" fontId="6" fillId="2" borderId="5" xfId="0" applyNumberFormat="1" applyFont="1" applyFill="1" applyBorder="1" applyAlignment="1" applyProtection="1">
      <alignment horizontal="left" vertical="center" wrapText="1"/>
      <protection hidden="1"/>
    </xf>
    <xf numFmtId="165" fontId="6" fillId="4" borderId="8" xfId="0" applyNumberFormat="1" applyFont="1" applyFill="1" applyBorder="1" applyAlignment="1" applyProtection="1">
      <alignment vertical="center"/>
      <protection hidden="1"/>
    </xf>
    <xf numFmtId="165" fontId="6" fillId="4" borderId="1" xfId="0" applyNumberFormat="1" applyFont="1" applyFill="1" applyBorder="1" applyAlignment="1" applyProtection="1">
      <alignment vertical="center"/>
      <protection hidden="1"/>
    </xf>
    <xf numFmtId="165" fontId="6" fillId="4" borderId="8" xfId="0" applyNumberFormat="1" applyFont="1" applyFill="1" applyBorder="1" applyAlignment="1" applyProtection="1">
      <alignment vertical="center" wrapText="1"/>
      <protection hidden="1"/>
    </xf>
    <xf numFmtId="165" fontId="6" fillId="4" borderId="1" xfId="0" applyNumberFormat="1" applyFont="1" applyFill="1" applyBorder="1" applyAlignment="1" applyProtection="1">
      <alignment vertical="center" wrapText="1"/>
      <protection hidden="1"/>
    </xf>
    <xf numFmtId="165" fontId="6" fillId="4" borderId="13" xfId="0" applyNumberFormat="1" applyFont="1" applyFill="1" applyBorder="1" applyAlignment="1" applyProtection="1">
      <alignment vertical="center" wrapText="1"/>
      <protection hidden="1"/>
    </xf>
    <xf numFmtId="165" fontId="4" fillId="0" borderId="19" xfId="0" applyNumberFormat="1" applyFont="1" applyBorder="1" applyAlignment="1" applyProtection="1">
      <alignment horizontal="left" wrapText="1"/>
      <protection hidden="1"/>
    </xf>
    <xf numFmtId="165" fontId="4" fillId="0" borderId="20" xfId="0" applyNumberFormat="1" applyFont="1" applyBorder="1" applyAlignment="1" applyProtection="1">
      <alignment horizontal="left" wrapText="1"/>
      <protection hidden="1"/>
    </xf>
    <xf numFmtId="165" fontId="4" fillId="0" borderId="21" xfId="0" applyNumberFormat="1" applyFont="1" applyBorder="1" applyAlignment="1" applyProtection="1">
      <alignment horizontal="left" wrapText="1"/>
      <protection hidden="1"/>
    </xf>
    <xf numFmtId="49" fontId="3" fillId="5" borderId="10" xfId="0" applyFont="1" applyFill="1" applyBorder="1" applyAlignment="1" applyProtection="1">
      <alignment horizontal="center" vertical="center" wrapText="1"/>
      <protection hidden="1"/>
    </xf>
    <xf numFmtId="49" fontId="3" fillId="5" borderId="11" xfId="0" applyFont="1" applyFill="1" applyBorder="1" applyAlignment="1" applyProtection="1">
      <alignment horizontal="center" vertical="center"/>
      <protection hidden="1"/>
    </xf>
    <xf numFmtId="49" fontId="3" fillId="5" borderId="12" xfId="0" applyFont="1" applyFill="1" applyBorder="1" applyAlignment="1" applyProtection="1">
      <alignment horizontal="center" vertical="center"/>
      <protection hidden="1"/>
    </xf>
    <xf numFmtId="165" fontId="4" fillId="0" borderId="8" xfId="0" applyNumberFormat="1" applyFont="1" applyBorder="1" applyAlignment="1" applyProtection="1">
      <alignment horizontal="left" vertical="center" wrapText="1"/>
      <protection hidden="1"/>
    </xf>
    <xf numFmtId="165" fontId="4" fillId="0" borderId="1" xfId="0" applyNumberFormat="1" applyFont="1" applyBorder="1" applyAlignment="1" applyProtection="1">
      <alignment horizontal="left" vertical="center" wrapText="1"/>
      <protection hidden="1"/>
    </xf>
    <xf numFmtId="165" fontId="4" fillId="0" borderId="13" xfId="0" applyNumberFormat="1" applyFont="1" applyBorder="1" applyAlignment="1" applyProtection="1">
      <alignment horizontal="left" vertical="center" wrapText="1"/>
      <protection hidden="1"/>
    </xf>
    <xf numFmtId="165" fontId="6" fillId="4" borderId="13" xfId="0" applyNumberFormat="1" applyFont="1" applyFill="1" applyBorder="1" applyAlignment="1" applyProtection="1">
      <alignment vertical="center"/>
      <protection hidden="1"/>
    </xf>
    <xf numFmtId="165" fontId="6" fillId="2" borderId="8" xfId="0" applyNumberFormat="1" applyFont="1" applyFill="1" applyBorder="1" applyAlignment="1" applyProtection="1">
      <alignment horizontal="left" vertical="center" wrapText="1"/>
      <protection hidden="1"/>
    </xf>
    <xf numFmtId="165" fontId="6" fillId="2" borderId="1" xfId="0" applyNumberFormat="1" applyFont="1" applyFill="1" applyBorder="1" applyAlignment="1" applyProtection="1">
      <alignment horizontal="left" vertical="center" wrapText="1"/>
      <protection hidden="1"/>
    </xf>
    <xf numFmtId="165" fontId="4" fillId="0" borderId="14" xfId="0" applyNumberFormat="1" applyFont="1" applyBorder="1" applyAlignment="1" applyProtection="1">
      <alignment horizontal="center" vertical="center"/>
      <protection hidden="1"/>
    </xf>
    <xf numFmtId="165" fontId="4" fillId="0" borderId="4" xfId="0" applyNumberFormat="1" applyFont="1" applyBorder="1" applyAlignment="1" applyProtection="1">
      <alignment horizontal="center" vertical="center"/>
      <protection hidden="1"/>
    </xf>
    <xf numFmtId="165" fontId="4" fillId="0" borderId="9" xfId="0" applyNumberFormat="1" applyFont="1" applyBorder="1" applyAlignment="1" applyProtection="1">
      <alignment horizontal="center" vertical="center"/>
      <protection hidden="1"/>
    </xf>
    <xf numFmtId="0" fontId="6" fillId="3" borderId="1" xfId="0" applyNumberFormat="1" applyFont="1" applyFill="1" applyBorder="1" applyAlignment="1" applyProtection="1">
      <alignment horizontal="left" vertical="center"/>
      <protection locked="0"/>
    </xf>
    <xf numFmtId="0" fontId="6" fillId="3" borderId="13" xfId="0" applyNumberFormat="1" applyFont="1" applyFill="1" applyBorder="1" applyAlignment="1" applyProtection="1">
      <alignment horizontal="left" vertical="center"/>
      <protection locked="0"/>
    </xf>
    <xf numFmtId="165" fontId="6" fillId="2" borderId="8" xfId="0" applyNumberFormat="1" applyFont="1" applyFill="1" applyBorder="1" applyAlignment="1" applyProtection="1">
      <alignment vertical="center" wrapText="1"/>
      <protection hidden="1"/>
    </xf>
    <xf numFmtId="165" fontId="6" fillId="2" borderId="1" xfId="0" applyNumberFormat="1" applyFont="1" applyFill="1" applyBorder="1" applyAlignment="1" applyProtection="1">
      <alignment vertical="center" wrapText="1"/>
      <protection hidden="1"/>
    </xf>
    <xf numFmtId="165" fontId="8" fillId="0" borderId="1" xfId="0" quotePrefix="1" applyNumberFormat="1" applyFont="1" applyBorder="1" applyAlignment="1" applyProtection="1">
      <alignment horizontal="left" vertical="center" wrapText="1"/>
      <protection hidden="1"/>
    </xf>
    <xf numFmtId="165" fontId="8" fillId="0" borderId="1" xfId="0" applyNumberFormat="1" applyFont="1" applyBorder="1" applyAlignment="1" applyProtection="1">
      <alignment horizontal="left" vertical="center" wrapText="1"/>
      <protection hidden="1"/>
    </xf>
    <xf numFmtId="165" fontId="8" fillId="0" borderId="13" xfId="0" applyNumberFormat="1" applyFont="1" applyBorder="1" applyAlignment="1" applyProtection="1">
      <alignment horizontal="left" vertical="center" wrapText="1"/>
      <protection hidden="1"/>
    </xf>
    <xf numFmtId="165" fontId="11" fillId="5" borderId="14" xfId="0" applyNumberFormat="1" applyFont="1" applyFill="1" applyBorder="1" applyAlignment="1" applyProtection="1">
      <alignment horizontal="left" vertical="center"/>
      <protection hidden="1"/>
    </xf>
    <xf numFmtId="165" fontId="11" fillId="5" borderId="4" xfId="0" applyNumberFormat="1" applyFont="1" applyFill="1" applyBorder="1" applyAlignment="1" applyProtection="1">
      <alignment horizontal="left" vertical="center"/>
      <protection hidden="1"/>
    </xf>
    <xf numFmtId="165" fontId="11" fillId="5" borderId="9" xfId="0" applyNumberFormat="1" applyFont="1" applyFill="1" applyBorder="1" applyAlignment="1" applyProtection="1">
      <alignment horizontal="left" vertical="center"/>
      <protection hidden="1"/>
    </xf>
    <xf numFmtId="49" fontId="3" fillId="5" borderId="27" xfId="0" applyFont="1" applyFill="1" applyBorder="1" applyAlignment="1">
      <alignment horizontal="center" vertical="center" wrapText="1"/>
    </xf>
    <xf numFmtId="49" fontId="3" fillId="5" borderId="28" xfId="0" applyFont="1" applyFill="1" applyBorder="1" applyAlignment="1">
      <alignment horizontal="center" vertical="center" wrapText="1"/>
    </xf>
    <xf numFmtId="49" fontId="3" fillId="5" borderId="29" xfId="0" applyFont="1" applyFill="1" applyBorder="1" applyAlignment="1">
      <alignment horizontal="center" vertical="center" wrapText="1"/>
    </xf>
    <xf numFmtId="0" fontId="4" fillId="0" borderId="3" xfId="0"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9" xfId="0" applyNumberFormat="1" applyFont="1" applyBorder="1" applyAlignment="1">
      <alignment horizontal="left" vertical="center"/>
    </xf>
    <xf numFmtId="49" fontId="4" fillId="0" borderId="15" xfId="3" applyFont="1" applyBorder="1" applyAlignment="1" applyProtection="1">
      <alignment horizontal="left" vertical="center" wrapText="1"/>
      <protection locked="0"/>
    </xf>
    <xf numFmtId="49" fontId="4" fillId="0" borderId="2" xfId="3" applyFont="1" applyBorder="1" applyAlignment="1" applyProtection="1">
      <alignment horizontal="left" vertical="center" wrapText="1"/>
      <protection locked="0"/>
    </xf>
    <xf numFmtId="49" fontId="4" fillId="0" borderId="40" xfId="3" applyFont="1" applyBorder="1" applyAlignment="1" applyProtection="1">
      <alignment horizontal="left" vertical="center" wrapText="1"/>
      <protection locked="0"/>
    </xf>
    <xf numFmtId="49" fontId="4" fillId="0" borderId="42" xfId="3" applyFont="1" applyBorder="1" applyAlignment="1" applyProtection="1">
      <alignment horizontal="left" vertical="center" wrapText="1"/>
      <protection locked="0"/>
    </xf>
    <xf numFmtId="49" fontId="4" fillId="0" borderId="43" xfId="3" applyFont="1" applyBorder="1" applyAlignment="1" applyProtection="1">
      <alignment horizontal="left" vertical="center" wrapText="1"/>
      <protection locked="0"/>
    </xf>
    <xf numFmtId="49" fontId="4" fillId="0" borderId="44" xfId="3" applyFont="1" applyBorder="1" applyAlignment="1" applyProtection="1">
      <alignment horizontal="left" vertical="center" wrapText="1"/>
      <protection locked="0"/>
    </xf>
    <xf numFmtId="49" fontId="4" fillId="0" borderId="45" xfId="3" applyFont="1" applyBorder="1" applyAlignment="1" applyProtection="1">
      <alignment horizontal="left" vertical="center" wrapText="1"/>
      <protection locked="0"/>
    </xf>
    <xf numFmtId="49" fontId="4" fillId="0" borderId="46" xfId="3" applyFont="1" applyBorder="1" applyAlignment="1" applyProtection="1">
      <alignment horizontal="left" vertical="center" wrapText="1"/>
      <protection locked="0"/>
    </xf>
    <xf numFmtId="49" fontId="4" fillId="0" borderId="47" xfId="3" applyFont="1" applyBorder="1" applyAlignment="1" applyProtection="1">
      <alignment horizontal="left" vertical="center" wrapText="1"/>
      <protection locked="0"/>
    </xf>
    <xf numFmtId="165" fontId="8" fillId="0" borderId="35" xfId="0" quotePrefix="1" applyNumberFormat="1" applyFont="1" applyBorder="1" applyAlignment="1">
      <alignment horizontal="left" vertical="center" wrapText="1"/>
    </xf>
    <xf numFmtId="165" fontId="8" fillId="0" borderId="34" xfId="0" applyNumberFormat="1" applyFont="1" applyBorder="1" applyAlignment="1">
      <alignment horizontal="left" vertical="center" wrapText="1"/>
    </xf>
    <xf numFmtId="165" fontId="8" fillId="0" borderId="36" xfId="0" applyNumberFormat="1" applyFont="1" applyBorder="1" applyAlignment="1">
      <alignment horizontal="left" vertical="center" wrapText="1"/>
    </xf>
    <xf numFmtId="165" fontId="10" fillId="4" borderId="64" xfId="0" applyNumberFormat="1" applyFont="1" applyFill="1" applyBorder="1" applyAlignment="1">
      <alignment horizontal="center" vertical="center"/>
    </xf>
    <xf numFmtId="165" fontId="10" fillId="4" borderId="65" xfId="0" applyNumberFormat="1" applyFont="1" applyFill="1" applyBorder="1" applyAlignment="1">
      <alignment horizontal="center" vertical="center"/>
    </xf>
    <xf numFmtId="165" fontId="10" fillId="4" borderId="66" xfId="0" applyNumberFormat="1" applyFont="1" applyFill="1" applyBorder="1" applyAlignment="1">
      <alignment horizontal="center" vertical="center"/>
    </xf>
    <xf numFmtId="165" fontId="9" fillId="5" borderId="1" xfId="3" applyNumberFormat="1" applyFont="1" applyFill="1" applyBorder="1" applyAlignment="1">
      <alignment horizontal="left" vertical="center"/>
    </xf>
    <xf numFmtId="165" fontId="4" fillId="0" borderId="17" xfId="0" applyNumberFormat="1" applyFont="1" applyBorder="1" applyAlignment="1">
      <alignment horizontal="center" vertical="center"/>
    </xf>
    <xf numFmtId="165" fontId="4" fillId="0" borderId="0" xfId="0" applyNumberFormat="1" applyFont="1" applyAlignment="1">
      <alignment horizontal="center" vertical="center"/>
    </xf>
    <xf numFmtId="165" fontId="4" fillId="0" borderId="18" xfId="0" applyNumberFormat="1" applyFont="1" applyBorder="1" applyAlignment="1">
      <alignment horizontal="center" vertical="center"/>
    </xf>
    <xf numFmtId="49" fontId="4" fillId="4" borderId="1" xfId="3" applyFont="1" applyFill="1" applyBorder="1" applyAlignment="1">
      <alignment horizontal="left" vertical="center" wrapText="1"/>
    </xf>
    <xf numFmtId="165" fontId="9" fillId="5" borderId="1" xfId="0" applyNumberFormat="1" applyFont="1" applyFill="1" applyBorder="1" applyAlignment="1">
      <alignment horizontal="left" vertical="center"/>
    </xf>
    <xf numFmtId="49" fontId="4" fillId="0" borderId="48" xfId="3" applyFont="1" applyBorder="1" applyAlignment="1" applyProtection="1">
      <alignment horizontal="left" vertical="center" wrapText="1"/>
      <protection locked="0"/>
    </xf>
    <xf numFmtId="49" fontId="4" fillId="0" borderId="49" xfId="3" applyFont="1" applyBorder="1" applyAlignment="1" applyProtection="1">
      <alignment horizontal="left" vertical="center" wrapText="1"/>
      <protection locked="0"/>
    </xf>
    <xf numFmtId="49" fontId="4" fillId="0" borderId="41" xfId="3" applyFont="1" applyBorder="1" applyAlignment="1" applyProtection="1">
      <alignment horizontal="left" vertical="center" wrapText="1"/>
      <protection locked="0"/>
    </xf>
    <xf numFmtId="49" fontId="4" fillId="3" borderId="62" xfId="3" applyFont="1" applyFill="1" applyBorder="1" applyAlignment="1" applyProtection="1">
      <alignment horizontal="left" vertical="center" wrapText="1"/>
      <protection locked="0"/>
    </xf>
    <xf numFmtId="49" fontId="4" fillId="3" borderId="46" xfId="3" applyFont="1" applyFill="1" applyBorder="1" applyAlignment="1" applyProtection="1">
      <alignment horizontal="left" vertical="center" wrapText="1"/>
      <protection locked="0"/>
    </xf>
    <xf numFmtId="49" fontId="4" fillId="3" borderId="47" xfId="3" applyFont="1" applyFill="1" applyBorder="1" applyAlignment="1" applyProtection="1">
      <alignment horizontal="left" vertical="center" wrapText="1"/>
      <protection locked="0"/>
    </xf>
    <xf numFmtId="49" fontId="4" fillId="3" borderId="61" xfId="3" applyFont="1" applyFill="1" applyBorder="1" applyAlignment="1" applyProtection="1">
      <alignment horizontal="left" vertical="center" wrapText="1"/>
      <protection locked="0"/>
    </xf>
    <xf numFmtId="49" fontId="4" fillId="3" borderId="43" xfId="3" applyFont="1" applyFill="1" applyBorder="1" applyAlignment="1" applyProtection="1">
      <alignment horizontal="left" vertical="center" wrapText="1"/>
      <protection locked="0"/>
    </xf>
    <xf numFmtId="49" fontId="4" fillId="3" borderId="44" xfId="3" applyFont="1" applyFill="1" applyBorder="1" applyAlignment="1" applyProtection="1">
      <alignment horizontal="left" vertical="center" wrapText="1"/>
      <protection locked="0"/>
    </xf>
    <xf numFmtId="49" fontId="4" fillId="0" borderId="17" xfId="3" applyFont="1" applyBorder="1" applyAlignment="1" applyProtection="1">
      <alignment horizontal="left" vertical="center" wrapText="1"/>
      <protection locked="0"/>
    </xf>
    <xf numFmtId="49" fontId="4" fillId="0" borderId="0" xfId="3" applyFont="1" applyAlignment="1" applyProtection="1">
      <alignment horizontal="left" vertical="center" wrapText="1"/>
      <protection locked="0"/>
    </xf>
    <xf numFmtId="49" fontId="4" fillId="0" borderId="60" xfId="3" applyFont="1" applyBorder="1" applyAlignment="1" applyProtection="1">
      <alignment horizontal="left" vertical="center" wrapText="1"/>
      <protection locked="0"/>
    </xf>
    <xf numFmtId="49" fontId="4" fillId="0" borderId="50" xfId="3" applyFont="1" applyBorder="1" applyAlignment="1" applyProtection="1">
      <alignment horizontal="left" vertical="center" wrapText="1"/>
      <protection locked="0"/>
    </xf>
    <xf numFmtId="49" fontId="4" fillId="0" borderId="51" xfId="3" applyFont="1" applyBorder="1" applyAlignment="1" applyProtection="1">
      <alignment horizontal="left" vertical="center" wrapText="1"/>
      <protection locked="0"/>
    </xf>
  </cellXfs>
  <cellStyles count="6">
    <cellStyle name="Currency" xfId="1" builtinId="4"/>
    <cellStyle name="Currency 2" xfId="4" xr:uid="{00000000-0005-0000-0000-000001000000}"/>
    <cellStyle name="Normal" xfId="0" builtinId="0"/>
    <cellStyle name="Normal 2" xfId="3" xr:uid="{00000000-0005-0000-0000-000003000000}"/>
    <cellStyle name="Normal 3" xfId="5" xr:uid="{00000000-0005-0000-0000-000004000000}"/>
    <cellStyle name="Normal 4" xfId="2" xr:uid="{00000000-0005-0000-0000-000005000000}"/>
  </cellStyles>
  <dxfs count="203">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ont>
        <color theme="6" tint="0.59996337778862885"/>
      </font>
    </dxf>
    <dxf>
      <fill>
        <patternFill>
          <bgColor rgb="FFFF0000"/>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scheme val="none"/>
      </font>
      <numFmt numFmtId="30" formatCode="@"/>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1" hidden="0"/>
    </dxf>
    <dxf>
      <protection locked="1" hidden="0"/>
    </dxf>
    <dxf>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protection locked="1" hidden="0"/>
    </dxf>
    <dxf>
      <protection locked="0" hidden="0"/>
    </dxf>
    <dxf>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horizontal/>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indexed="65"/>
        </patternFill>
      </fill>
      <alignment horizontal="center" vertical="center" textRotation="0" wrapText="0" indent="0" justifyLastLine="0" shrinkToFit="0" readingOrder="0"/>
      <border>
        <left style="thin">
          <color indexed="64"/>
        </left>
      </border>
      <protection locked="0" hidden="0"/>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6" tint="0.59999389629810485"/>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scheme val="none"/>
      </font>
      <numFmt numFmtId="164" formatCode="_(&quot;$&quot;* #,##0.00_);_(&quot;$&quot;* \(#,##0.00\);_(&quot;$&quot;* &quot;-&quot;??_);_(@_)"/>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border>
      <protection locked="0" hidden="0"/>
    </dxf>
    <dxf>
      <protection locked="1" hidden="0"/>
    </dxf>
    <dxf>
      <protection locked="0" hidden="0"/>
    </dxf>
    <dxf>
      <protection locked="1" hidden="0"/>
    </dxf>
    <dxf>
      <font>
        <b/>
        <i val="0"/>
        <strike val="0"/>
        <condense val="0"/>
        <extend val="0"/>
        <outline val="0"/>
        <shadow val="0"/>
        <u val="none"/>
        <vertAlign val="baseline"/>
        <sz val="12"/>
        <color auto="1"/>
        <name val="Arial"/>
        <family val="2"/>
        <scheme val="none"/>
      </font>
      <numFmt numFmtId="164" formatCode="_(&quot;$&quot;* #,##0.00_);_(&quot;$&quot;* \(#,##0.00\);_(&quot;$&quot;* &quot;-&quot;??_);_(@_)"/>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protection locked="1" hidden="0"/>
    </dxf>
    <dxf>
      <protection locked="0" hidden="0"/>
    </dxf>
    <dxf>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Arial"/>
        <scheme val="none"/>
      </font>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rial"/>
        <scheme val="none"/>
      </font>
      <fill>
        <patternFill patternType="solid">
          <fgColor indexed="64"/>
          <bgColor theme="6" tint="0.59999389629810485"/>
        </patternFill>
      </fill>
      <alignment horizontal="center" vertical="center" textRotation="0" wrapText="0" indent="0" justifyLastLine="0" shrinkToFit="0" readingOrder="0"/>
      <border>
        <right style="thin">
          <color indexed="64"/>
        </right>
      </border>
      <protection locked="0" hidden="0"/>
    </dxf>
    <dxf>
      <font>
        <b/>
        <i val="0"/>
        <strike val="0"/>
        <condense val="0"/>
        <extend val="0"/>
        <outline val="0"/>
        <shadow val="0"/>
        <u val="none"/>
        <vertAlign val="baseline"/>
        <sz val="10"/>
        <color auto="1"/>
        <name val="Arial"/>
        <scheme val="none"/>
      </font>
    </dxf>
    <dxf>
      <protection locked="1" hidden="0"/>
    </dxf>
    <dxf>
      <fill>
        <patternFill patternType="solid">
          <fgColor indexed="64"/>
          <bgColor theme="6" tint="0.59999389629810485"/>
        </patternFill>
      </fill>
      <protection locked="0" hidden="0"/>
    </dxf>
    <dxf>
      <protection locked="1" hidden="0"/>
    </dxf>
  </dxfs>
  <tableStyles count="1" defaultTableStyle="TableStyleMedium9"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4812172227327" displayName="Table24812172227327" ref="D12:E16" headerRowCount="0" totalsRowCount="1" headerRowDxfId="202" dataDxfId="201" totalsRowDxfId="200">
  <tableColumns count="2">
    <tableColumn id="3" xr3:uid="{00000000-0010-0000-0000-000003000000}" name="Sum" totalsRowFunction="sum" headerRowDxfId="199" dataDxfId="198" totalsRowDxfId="197" dataCellStyle="Currency 2" totalsRowCellStyle="Currency 2"/>
    <tableColumn id="1" xr3:uid="{00000000-0010-0000-0000-000001000000}" name="Column1" headerRowDxfId="196" dataDxfId="195" totalsRowDxfId="194" dataCellStyle="Currency 2" totalsRowCellStyle="Currency 2"/>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E2B73EA-62D8-422C-9221-26B8979E1CF2}" name="Table248121722273278323317" displayName="Table248121722273278323317" ref="D34:D39" headerRowCount="0" totalsRowCount="1" headerRowDxfId="132" dataDxfId="131" totalsRowDxfId="130">
  <tableColumns count="1">
    <tableColumn id="3" xr3:uid="{472B7B31-568F-479D-B600-9213A810A26E}" name="Sum" totalsRowFunction="sum" headerRowDxfId="129" dataDxfId="128" totalsRowDxfId="127" dataCellStyle="Currency 2"/>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FFEBB25-46F7-4743-8CEC-FAF08FC88B29}" name="Table2481217222732718" displayName="Table2481217222732718" ref="D12:E16" headerRowCount="0" totalsRowCount="1" headerRowDxfId="126" dataDxfId="125" totalsRowDxfId="124">
  <tableColumns count="2">
    <tableColumn id="3" xr3:uid="{132701CB-1F92-472B-89A6-B11A68F857DE}" name="Sum" totalsRowFunction="sum" headerRowDxfId="123" dataDxfId="122" totalsRowDxfId="121" dataCellStyle="Currency 2"/>
    <tableColumn id="1" xr3:uid="{7C575191-9854-43B0-BE66-4B59BFBD2153}" name="Column1" headerRowDxfId="120" dataDxfId="119" totalsRowDxfId="118" dataCellStyle="Currency 2"/>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0645E51-671F-479F-96A7-FECF09DCDEB8}" name="Table2681318232833823" displayName="Table2681318232833823" ref="D18:D22" headerRowCount="0" totalsRowCount="1" headerRowDxfId="117" dataDxfId="116" totalsRowDxfId="115">
  <tableColumns count="1">
    <tableColumn id="3" xr3:uid="{25B903B8-CE04-4BC3-B59A-B058FC8A8109}" name="Sum" totalsRowFunction="sum" headerRowDxfId="114" dataDxfId="113" totalsRowDxfId="112" dataCellStyle="Currency 2"/>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302532C-84A2-4B77-9FFE-0F615C212CAE}" name="Table24791419242934924" displayName="Table24791419242934924" ref="B24:D27" headerRowCount="0" totalsRowCount="1" headerRowDxfId="111" dataDxfId="110" totalsRowDxfId="109">
  <tableColumns count="3">
    <tableColumn id="1" xr3:uid="{9685A85E-5A34-4B4F-8222-B462ADFECB0C}" name="Column1" totalsRowDxfId="108" dataCellStyle="Normal 2"/>
    <tableColumn id="2" xr3:uid="{B595A240-0C4C-41C2-A0B0-685F19311F90}" name="Column2" totalsRowDxfId="107" dataCellStyle="Normal 2"/>
    <tableColumn id="3" xr3:uid="{4174FAF0-BDCA-4D9A-A419-E693A6DB4BDA}" name="Sum" totalsRowFunction="sum" headerRowDxfId="106" totalsRowDxfId="105">
      <calculatedColumnFormula>PRODUCT(Table24791419242934924[[#This Row],[Column1]:[Column2]])</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8E61D11-1591-4D3C-A6DD-2471E4828FDB}" name="Table247810152025303510229" displayName="Table247810152025303510229" ref="B29:D32" headerRowCount="0" totalsRowCount="1" headerRowDxfId="104" dataDxfId="103" totalsRowDxfId="102">
  <tableColumns count="3">
    <tableColumn id="1" xr3:uid="{AD405EEA-05B7-4779-B1DC-179B03C96C28}" name="Column1" dataDxfId="101" totalsRowDxfId="100" dataCellStyle="Normal 2"/>
    <tableColumn id="2" xr3:uid="{11788AC9-30C5-4725-9EB6-DC9253C99417}" name="Column2" dataDxfId="99" totalsRowDxfId="98" dataCellStyle="Normal 2"/>
    <tableColumn id="3" xr3:uid="{B363A6AC-EC77-4265-A04A-AB8FDC0CBF46}" name="Sum" totalsRowFunction="sum" headerRowDxfId="97" dataDxfId="96" totalsRowDxfId="95">
      <calculatedColumnFormula>PRODUCT(Table247810152025303510229[[#This Row],[Column1]:[Column2]])</calculatedColumnFormula>
    </tableColumn>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A68FD25-5E21-4A2E-8257-2180BF9A0FC7}" name="Table248121722273278323330" displayName="Table248121722273278323330" ref="D34:D39" headerRowCount="0" totalsRowCount="1" headerRowDxfId="94" dataDxfId="93" totalsRowDxfId="92">
  <tableColumns count="1">
    <tableColumn id="3" xr3:uid="{25E8F9DF-7B05-4F54-81B0-258EB2B2D395}" name="Sum" totalsRowFunction="sum" headerRowDxfId="91" dataDxfId="90" totalsRowDxfId="89" dataCellStyle="Currency 2"/>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009DD54-B01C-4576-A107-275E6C536E51}" name="Table2481217222732732" displayName="Table2481217222732732" ref="D12:E16" headerRowCount="0" totalsRowCount="1" headerRowDxfId="88" dataDxfId="87" totalsRowDxfId="86">
  <tableColumns count="2">
    <tableColumn id="3" xr3:uid="{BB42278F-53A2-48A3-A3A0-4827C198F032}" name="Sum" totalsRowFunction="sum" headerRowDxfId="85" dataDxfId="84" totalsRowDxfId="83" dataCellStyle="Currency 2"/>
    <tableColumn id="1" xr3:uid="{A527B608-6E9F-4166-BDEE-D773FCF9D44F}" name="Column1" headerRowDxfId="82" dataDxfId="81" totalsRowDxfId="80" dataCellStyle="Currency 2"/>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C51D43D-490A-4E4D-BCB2-CFC35B7C23C4}" name="Table2681318232833834" displayName="Table2681318232833834" ref="D18:D22" headerRowCount="0" totalsRowCount="1" headerRowDxfId="79" dataDxfId="78" totalsRowDxfId="77">
  <tableColumns count="1">
    <tableColumn id="3" xr3:uid="{C0E0601D-BE65-4405-890C-9E01ABA31111}" name="Sum" totalsRowFunction="sum" headerRowDxfId="76" dataDxfId="75" totalsRowDxfId="74" dataCellStyle="Currency 2"/>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59ED12-7C24-471E-962A-879278C7FA5B}" name="Table24791419242934935" displayName="Table24791419242934935" ref="B24:D27" headerRowCount="0" totalsRowCount="1" headerRowDxfId="73" dataDxfId="72" totalsRowDxfId="71">
  <tableColumns count="3">
    <tableColumn id="1" xr3:uid="{DEDC8B78-F85C-4A96-8DC8-4A8CC9EC5F6B}" name="Column1" totalsRowDxfId="70" dataCellStyle="Normal 2"/>
    <tableColumn id="2" xr3:uid="{97B455CD-E310-4AD6-8E98-94F7AF5BD5FA}" name="Column2" totalsRowDxfId="69" dataCellStyle="Normal 2"/>
    <tableColumn id="3" xr3:uid="{6C05529B-6B6E-4D8C-888F-CB65F64EDC4F}" name="Sum" totalsRowFunction="sum" headerRowDxfId="68" totalsRowDxfId="67">
      <calculatedColumnFormula>PRODUCT(Table24791419242934935[[#This Row],[Column1]:[Column2]])</calculatedColumnFormula>
    </tableColumn>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CC843CC-AB80-47E2-85A7-432DAC086E68}" name="Table247810152025303510238" displayName="Table247810152025303510238" ref="B29:D32" headerRowCount="0" totalsRowCount="1" headerRowDxfId="66" dataDxfId="65" totalsRowDxfId="64">
  <tableColumns count="3">
    <tableColumn id="1" xr3:uid="{3E9D864A-BE02-4FA7-9A14-9BB7DE2B51F2}" name="Column1" dataDxfId="63" totalsRowDxfId="62" dataCellStyle="Normal 2"/>
    <tableColumn id="2" xr3:uid="{9093F7F3-00D4-4C6A-9935-E4E78CB2A0DB}" name="Column2" dataDxfId="61" totalsRowDxfId="60" dataCellStyle="Normal 2"/>
    <tableColumn id="3" xr3:uid="{BF2E9024-9D37-46AB-A0F4-C5BECBE23E3D}" name="Sum" totalsRowFunction="sum" headerRowDxfId="59" dataDxfId="58" totalsRowDxfId="57">
      <calculatedColumnFormula>PRODUCT(Table247810152025303510238[[#This Row],[Column1]:[Column2]])</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6813182328338" displayName="Table26813182328338" ref="D18:D22" headerRowCount="0" totalsRowCount="1" headerRowDxfId="193" dataDxfId="192" totalsRowDxfId="191">
  <tableColumns count="1">
    <tableColumn id="3" xr3:uid="{00000000-0010-0000-0100-000003000000}" name="Sum" totalsRowFunction="sum" headerRowDxfId="190" dataDxfId="189" totalsRowDxfId="188" dataCellStyle="Currency 2" totalsRowCellStyle="Currency 2"/>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475E2E2-94C5-430F-B656-5CFD520BE8A1}" name="Table248121722273278323339" displayName="Table248121722273278323339" ref="D34:D39" headerRowCount="0" totalsRowCount="1" headerRowDxfId="56" dataDxfId="55" totalsRowDxfId="54">
  <tableColumns count="1">
    <tableColumn id="3" xr3:uid="{99F40A6D-5DFA-4F0E-886E-158C5FE3051D}" name="Sum" totalsRowFunction="sum" headerRowDxfId="53" dataDxfId="52" totalsRowDxfId="51" dataCellStyle="Currency 2"/>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E5B42C-D20D-45CA-9987-FBAD93DE7630}" name="Table2481217222732740" displayName="Table2481217222732740" ref="D12:E16" headerRowCount="0" totalsRowCount="1" headerRowDxfId="50" dataDxfId="49" totalsRowDxfId="48">
  <tableColumns count="2">
    <tableColumn id="3" xr3:uid="{C220C33C-571A-4905-B65F-3CE9849CD839}" name="Sum" totalsRowFunction="sum" headerRowDxfId="47" dataDxfId="46" totalsRowDxfId="45" dataCellStyle="Currency 2"/>
    <tableColumn id="1" xr3:uid="{1D36C38F-2363-4E4B-90A0-81D40AA4EDA9}" name="Column1" headerRowDxfId="44" dataDxfId="43" totalsRowDxfId="42" dataCellStyle="Currency 2"/>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78DAF4D-8E44-44EB-9CF9-F0B5CB8F845F}" name="Table2681318232833841" displayName="Table2681318232833841" ref="D18:D22" headerRowCount="0" totalsRowCount="1" headerRowDxfId="41" dataDxfId="40" totalsRowDxfId="39">
  <tableColumns count="1">
    <tableColumn id="3" xr3:uid="{B3606E7D-17BA-41C2-9182-EE2F01DFC926}" name="Sum" totalsRowFunction="sum" headerRowDxfId="38" dataDxfId="37" totalsRowDxfId="36" dataCellStyle="Currency 2"/>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FB294BD-A145-4594-8F1D-39F462491191}" name="Table24791419242934942" displayName="Table24791419242934942" ref="B24:D27" headerRowCount="0" totalsRowCount="1" headerRowDxfId="35" dataDxfId="34" totalsRowDxfId="33">
  <tableColumns count="3">
    <tableColumn id="1" xr3:uid="{FB1A8B4C-8009-419B-9B82-E0A5473E6D37}" name="Column1" totalsRowDxfId="32" dataCellStyle="Normal 2"/>
    <tableColumn id="2" xr3:uid="{F6CF0C6E-BFE8-4B03-B21D-790D320AA6B5}" name="Column2" totalsRowDxfId="31" dataCellStyle="Normal 2"/>
    <tableColumn id="3" xr3:uid="{16AFD443-3FC6-4F7B-A666-B92EEBEB8D87}" name="Sum" totalsRowFunction="sum" headerRowDxfId="30" totalsRowDxfId="29">
      <calculatedColumnFormula>PRODUCT(Table24791419242934942[[#This Row],[Column1]:[Column2]])</calculatedColumnFormula>
    </tableColumn>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07151E3-9FA2-42DB-8703-40D6B36CA585}" name="Table247810152025303510243" displayName="Table247810152025303510243" ref="B29:D32" headerRowCount="0" totalsRowCount="1" headerRowDxfId="28" dataDxfId="27" totalsRowDxfId="26">
  <tableColumns count="3">
    <tableColumn id="1" xr3:uid="{F1792A4B-A2AE-4334-9279-2C1962A5DD43}" name="Column1" dataDxfId="25" totalsRowDxfId="24" dataCellStyle="Normal 2"/>
    <tableColumn id="2" xr3:uid="{D2B9562F-44B2-459C-A701-24837753D8AB}" name="Column2" dataDxfId="23" totalsRowDxfId="22" dataCellStyle="Normal 2"/>
    <tableColumn id="3" xr3:uid="{DCAFF2A9-6B00-4EBF-A0AC-F8E11875400F}" name="Sum" totalsRowFunction="sum" headerRowDxfId="21" dataDxfId="20" totalsRowDxfId="19">
      <calculatedColumnFormula>PRODUCT(Table247810152025303510243[[#This Row],[Column1]:[Column2]])</calculatedColumnFormula>
    </tableColumn>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007B252-A11E-44F2-8CC8-DFA1EF2137DE}" name="Table248121722273278323344" displayName="Table248121722273278323344" ref="D34:D39" headerRowCount="0" totalsRowCount="1" headerRowDxfId="18" dataDxfId="17" totalsRowDxfId="16">
  <tableColumns count="1">
    <tableColumn id="3" xr3:uid="{2F97489D-4410-4DC5-9BC7-0A3EAFE46979}" name="Sum" totalsRowFunction="sum" headerRowDxfId="15" dataDxfId="14" totalsRowDxfId="13" dataCellStyle="Currency 2"/>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47914192429349" displayName="Table247914192429349" ref="B24:D27" headerRowCount="0" totalsRowCount="1" headerRowDxfId="187" dataDxfId="186" totalsRowDxfId="185">
  <tableColumns count="3">
    <tableColumn id="1" xr3:uid="{00000000-0010-0000-0200-000001000000}" name="Column1" totalsRowDxfId="184" dataCellStyle="Normal 2"/>
    <tableColumn id="2" xr3:uid="{00000000-0010-0000-0200-000002000000}" name="Column2" totalsRowDxfId="183" dataCellStyle="Normal 2"/>
    <tableColumn id="3" xr3:uid="{00000000-0010-0000-0200-000003000000}" name="Sum" totalsRowFunction="sum" headerRowDxfId="182" totalsRowDxfId="181">
      <calculatedColumnFormula>PRODUCT(Table247914192429349[[#This Row],[Column1]:[Column2]])</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478101520253035102" displayName="Table2478101520253035102" ref="B29:D32" headerRowCount="0" totalsRowCount="1" headerRowDxfId="180" dataDxfId="179" totalsRowDxfId="178">
  <tableColumns count="3">
    <tableColumn id="1" xr3:uid="{00000000-0010-0000-0400-000001000000}" name="Column1" dataDxfId="177" totalsRowDxfId="176" dataCellStyle="Normal 2"/>
    <tableColumn id="2" xr3:uid="{00000000-0010-0000-0400-000002000000}" name="Column2" dataDxfId="175" totalsRowDxfId="174" dataCellStyle="Normal 2"/>
    <tableColumn id="3" xr3:uid="{00000000-0010-0000-0400-000003000000}" name="Sum" totalsRowFunction="sum" headerRowDxfId="173" dataDxfId="172" totalsRowDxfId="171">
      <calculatedColumnFormula>PRODUCT(Table2478101520253035102[[#This Row],[Column1]:[Column2]])</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5000000}" name="Table2481217222732783233" displayName="Table2481217222732783233" ref="D34:D39" headerRowCount="0" totalsRowCount="1" headerRowDxfId="170" dataDxfId="169" totalsRowDxfId="168">
  <tableColumns count="1">
    <tableColumn id="3" xr3:uid="{00000000-0010-0000-0500-000003000000}" name="Sum" totalsRowFunction="sum" headerRowDxfId="167" dataDxfId="166" totalsRowDxfId="165" dataCellStyle="Currency 2"/>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7A54899-90EE-4FED-B0CF-03779ED7E757}" name="Table248121722273275" displayName="Table248121722273275" ref="D12:E16" headerRowCount="0" totalsRowCount="1" headerRowDxfId="164" dataDxfId="163" totalsRowDxfId="162">
  <tableColumns count="2">
    <tableColumn id="3" xr3:uid="{AFACEBC8-4471-4396-B492-8613A3A8AFE5}" name="Sum" totalsRowFunction="sum" headerRowDxfId="161" dataDxfId="160" totalsRowDxfId="159" dataCellStyle="Currency 2" totalsRowCellStyle="Currency 2"/>
    <tableColumn id="1" xr3:uid="{9C835C38-990B-431D-BB68-A40CF3E1AF5C}" name="Column1" headerRowDxfId="158" dataDxfId="157" totalsRowDxfId="156" dataCellStyle="Currency 2" totalsRowCellStyle="Currency 2"/>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D7AD5E-DA8E-4241-AF01-CB59495237DF}" name="Table268131823283386" displayName="Table268131823283386" ref="D18:D22" headerRowCount="0" totalsRowCount="1" headerRowDxfId="155" dataDxfId="154" totalsRowDxfId="153">
  <tableColumns count="1">
    <tableColumn id="3" xr3:uid="{F4EF531F-115F-4E7F-8B31-8CC56030E84B}" name="Sum" totalsRowFunction="sum" headerRowDxfId="152" dataDxfId="151" totalsRowDxfId="150" dataCellStyle="Currency 2" totalsRowCellStyle="Currency 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DD9A972-5F58-46BA-A940-544AECF6860E}" name="Table24791419242934911" displayName="Table24791419242934911" ref="B24:D27" headerRowCount="0" totalsRowCount="1" headerRowDxfId="149" dataDxfId="148" totalsRowDxfId="147">
  <tableColumns count="3">
    <tableColumn id="1" xr3:uid="{CD728512-DFED-4E52-8E06-77332C793C50}" name="Column1" totalsRowDxfId="146" dataCellStyle="Normal 2"/>
    <tableColumn id="2" xr3:uid="{0994207D-CFD3-4667-A765-8F9D320BA788}" name="Column2" totalsRowDxfId="145" dataCellStyle="Normal 2"/>
    <tableColumn id="3" xr3:uid="{F4B54212-F749-4983-A8C6-5271504DD3E3}" name="Sum" totalsRowFunction="sum" headerRowDxfId="144" totalsRowDxfId="143">
      <calculatedColumnFormula>PRODUCT(Table24791419242934911[[#This Row],[Column1]:[Column2]])</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92E6A47-2AF8-4926-B904-2917CF08DEF2}" name="Table247810152025303510212" displayName="Table247810152025303510212" ref="B29:D32" headerRowCount="0" totalsRowCount="1" headerRowDxfId="142" dataDxfId="141" totalsRowDxfId="140">
  <tableColumns count="3">
    <tableColumn id="1" xr3:uid="{3AEAD2A9-7703-44D3-8941-DCCEAD332B62}" name="Column1" dataDxfId="139" totalsRowDxfId="138" dataCellStyle="Normal 2"/>
    <tableColumn id="2" xr3:uid="{2468DC86-9DBC-4D30-AF9A-78694B02A910}" name="Column2" dataDxfId="137" totalsRowDxfId="136" dataCellStyle="Normal 2"/>
    <tableColumn id="3" xr3:uid="{5A7BEA9E-29DF-4A77-B070-4DEF4C61E655}" name="Sum" totalsRowFunction="sum" headerRowDxfId="135" dataDxfId="134" totalsRowDxfId="133">
      <calculatedColumnFormula>PRODUCT(Table247810152025303510212[[#This Row],[Column1]:[Column2]])</calculatedColumnFormula>
    </tableColumn>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6.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7.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7"/>
  <sheetViews>
    <sheetView showGridLines="0" zoomScale="80" zoomScaleNormal="80" workbookViewId="0"/>
  </sheetViews>
  <sheetFormatPr defaultRowHeight="12.75" x14ac:dyDescent="0.2"/>
  <cols>
    <col min="1" max="1" width="235.28515625" style="15" bestFit="1" customWidth="1"/>
    <col min="2" max="16384" width="9.140625" style="15"/>
  </cols>
  <sheetData>
    <row r="1" spans="1:1" s="7" customFormat="1" ht="50.25" customHeight="1" x14ac:dyDescent="0.3">
      <c r="A1" s="16" t="s">
        <v>51</v>
      </c>
    </row>
    <row r="2" spans="1:1" s="9" customFormat="1" ht="24.75" customHeight="1" x14ac:dyDescent="0.2">
      <c r="A2" s="8" t="s">
        <v>39</v>
      </c>
    </row>
    <row r="3" spans="1:1" s="11" customFormat="1" ht="26.25" customHeight="1" x14ac:dyDescent="0.2">
      <c r="A3" s="10" t="s">
        <v>41</v>
      </c>
    </row>
    <row r="4" spans="1:1" s="11" customFormat="1" ht="26.25" customHeight="1" x14ac:dyDescent="0.2">
      <c r="A4" s="10" t="s">
        <v>47</v>
      </c>
    </row>
    <row r="5" spans="1:1" s="9" customFormat="1" ht="15" customHeight="1" x14ac:dyDescent="0.2">
      <c r="A5" s="10"/>
    </row>
    <row r="6" spans="1:1" s="13" customFormat="1" ht="15.75" x14ac:dyDescent="0.25">
      <c r="A6" s="12" t="s">
        <v>52</v>
      </c>
    </row>
    <row r="7" spans="1:1" ht="13.5" thickBot="1" x14ac:dyDescent="0.25">
      <c r="A7" s="14"/>
    </row>
  </sheetData>
  <sheetProtection selectLockedCells="1"/>
  <printOptions horizontalCentered="1"/>
  <pageMargins left="0.7" right="0.7" top="0.75" bottom="0.75" header="0.3" footer="0.3"/>
  <pageSetup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showGridLines="0" showZeros="0" showOutlineSymbols="0" zoomScale="80" zoomScaleNormal="80" zoomScaleSheetLayoutView="85" workbookViewId="0">
      <selection activeCell="B12" sqref="B12"/>
    </sheetView>
  </sheetViews>
  <sheetFormatPr defaultRowHeight="12.75" customHeight="1" x14ac:dyDescent="0.2"/>
  <cols>
    <col min="1" max="6" width="37.7109375" style="18" customWidth="1"/>
    <col min="7" max="7" width="12.140625" style="18" customWidth="1"/>
    <col min="8" max="16384" width="9.140625" style="18"/>
  </cols>
  <sheetData>
    <row r="1" spans="1:6" ht="50.25" customHeight="1" x14ac:dyDescent="0.2">
      <c r="A1" s="114" t="s">
        <v>53</v>
      </c>
      <c r="B1" s="115"/>
      <c r="C1" s="115"/>
      <c r="D1" s="115"/>
      <c r="E1" s="115"/>
      <c r="F1" s="116"/>
    </row>
    <row r="2" spans="1:6" ht="26.25" customHeight="1" x14ac:dyDescent="0.2">
      <c r="A2" s="17" t="s">
        <v>43</v>
      </c>
      <c r="B2" s="126"/>
      <c r="C2" s="126"/>
      <c r="D2" s="126"/>
      <c r="E2" s="126"/>
      <c r="F2" s="127"/>
    </row>
    <row r="3" spans="1:6" ht="33.75" customHeight="1" x14ac:dyDescent="0.2">
      <c r="A3" s="19" t="s">
        <v>13</v>
      </c>
      <c r="B3" s="130" t="s">
        <v>40</v>
      </c>
      <c r="C3" s="131"/>
      <c r="D3" s="131"/>
      <c r="E3" s="131"/>
      <c r="F3" s="132"/>
    </row>
    <row r="4" spans="1:6" ht="15" x14ac:dyDescent="0.2">
      <c r="A4" s="123"/>
      <c r="B4" s="124"/>
      <c r="C4" s="124"/>
      <c r="D4" s="124"/>
      <c r="E4" s="124"/>
      <c r="F4" s="125"/>
    </row>
    <row r="5" spans="1:6" ht="24" customHeight="1" x14ac:dyDescent="0.2">
      <c r="A5" s="133" t="s">
        <v>61</v>
      </c>
      <c r="B5" s="134"/>
      <c r="C5" s="134"/>
      <c r="D5" s="134"/>
      <c r="E5" s="134"/>
      <c r="F5" s="135"/>
    </row>
    <row r="6" spans="1:6" ht="35.25" customHeight="1" x14ac:dyDescent="0.2">
      <c r="A6" s="128" t="s">
        <v>48</v>
      </c>
      <c r="B6" s="129"/>
      <c r="C6" s="129"/>
      <c r="D6" s="129"/>
      <c r="E6" s="129"/>
      <c r="F6" s="37"/>
    </row>
    <row r="7" spans="1:6" ht="35.25" customHeight="1" x14ac:dyDescent="0.2">
      <c r="A7" s="103" t="s">
        <v>49</v>
      </c>
      <c r="B7" s="104"/>
      <c r="C7" s="104"/>
      <c r="D7" s="104"/>
      <c r="E7" s="105"/>
      <c r="F7" s="38" t="str">
        <f>IF(F18=0,"", IF(F18&lt;=12500,F18,12500))</f>
        <v/>
      </c>
    </row>
    <row r="8" spans="1:6" ht="35.25" customHeight="1" x14ac:dyDescent="0.2">
      <c r="A8" s="121" t="s">
        <v>62</v>
      </c>
      <c r="B8" s="122"/>
      <c r="C8" s="122"/>
      <c r="D8" s="122"/>
      <c r="E8" s="122"/>
      <c r="F8" s="20" t="str">
        <f>IF(F18=0,"",IF(AND(F6&lt;=F7,F6&lt;=12500),"PASS","FAIL"))</f>
        <v/>
      </c>
    </row>
    <row r="9" spans="1:6" ht="15" x14ac:dyDescent="0.2">
      <c r="A9" s="123"/>
      <c r="B9" s="124"/>
      <c r="C9" s="124"/>
      <c r="D9" s="124"/>
      <c r="E9" s="124"/>
      <c r="F9" s="125"/>
    </row>
    <row r="10" spans="1:6" ht="24" customHeight="1" x14ac:dyDescent="0.2">
      <c r="A10" s="133" t="s">
        <v>14</v>
      </c>
      <c r="B10" s="134"/>
      <c r="C10" s="134"/>
      <c r="D10" s="134"/>
      <c r="E10" s="134"/>
      <c r="F10" s="135"/>
    </row>
    <row r="11" spans="1:6" s="25" customFormat="1" ht="47.25" x14ac:dyDescent="0.2">
      <c r="A11" s="21" t="s">
        <v>15</v>
      </c>
      <c r="B11" s="22" t="s">
        <v>16</v>
      </c>
      <c r="C11" s="22" t="s">
        <v>17</v>
      </c>
      <c r="D11" s="22" t="s">
        <v>18</v>
      </c>
      <c r="E11" s="23" t="s">
        <v>44</v>
      </c>
      <c r="F11" s="24" t="s">
        <v>19</v>
      </c>
    </row>
    <row r="12" spans="1:6" s="25" customFormat="1" ht="30" customHeight="1" x14ac:dyDescent="0.2">
      <c r="A12" s="26" t="s">
        <v>20</v>
      </c>
      <c r="B12" s="27">
        <f>'Budget - Activity 1'!B6</f>
        <v>0</v>
      </c>
      <c r="C12" s="28">
        <f>'Budget - Activity 1'!B7</f>
        <v>0</v>
      </c>
      <c r="D12" s="28">
        <f>'Budget - Activity 1'!B8</f>
        <v>0</v>
      </c>
      <c r="E12" s="27">
        <f>'Budget - Activity 1'!B9</f>
        <v>0</v>
      </c>
      <c r="F12" s="29">
        <f>'Budget - Activity 1'!D40</f>
        <v>0</v>
      </c>
    </row>
    <row r="13" spans="1:6" s="25" customFormat="1" ht="30" customHeight="1" x14ac:dyDescent="0.2">
      <c r="A13" s="30" t="s">
        <v>21</v>
      </c>
      <c r="B13" s="101">
        <f>'Budget - Activity 2'!B6</f>
        <v>0</v>
      </c>
      <c r="C13" s="102">
        <f>'Budget - Activity 2'!B7</f>
        <v>0</v>
      </c>
      <c r="D13" s="102">
        <f>'Budget - Activity 2'!B8</f>
        <v>0</v>
      </c>
      <c r="E13" s="101">
        <f>'Budget - Activity 2'!B9</f>
        <v>0</v>
      </c>
      <c r="F13" s="31">
        <f>'Budget - Activity 2'!D40</f>
        <v>0</v>
      </c>
    </row>
    <row r="14" spans="1:6" s="25" customFormat="1" ht="30" customHeight="1" x14ac:dyDescent="0.2">
      <c r="A14" s="32" t="s">
        <v>22</v>
      </c>
      <c r="B14" s="27">
        <f>'Budget - Activity 3'!B6</f>
        <v>0</v>
      </c>
      <c r="C14" s="28">
        <f>'Budget - Activity 3'!B7</f>
        <v>0</v>
      </c>
      <c r="D14" s="28">
        <f>'Budget - Activity 3'!B8</f>
        <v>0</v>
      </c>
      <c r="E14" s="27">
        <f>'Budget - Activity 3'!B9</f>
        <v>0</v>
      </c>
      <c r="F14" s="29">
        <f>'Budget - Activity 3'!D40</f>
        <v>0</v>
      </c>
    </row>
    <row r="15" spans="1:6" s="25" customFormat="1" ht="30" customHeight="1" x14ac:dyDescent="0.2">
      <c r="A15" s="30" t="s">
        <v>23</v>
      </c>
      <c r="B15" s="101">
        <f>'Budget - Activity 4'!B6</f>
        <v>0</v>
      </c>
      <c r="C15" s="102">
        <f>'Budget - Activity 4'!B7</f>
        <v>0</v>
      </c>
      <c r="D15" s="102">
        <f>'Budget - Activity 4'!B8</f>
        <v>0</v>
      </c>
      <c r="E15" s="101">
        <f>'Budget - Activity 4'!B9</f>
        <v>0</v>
      </c>
      <c r="F15" s="31">
        <f>'Budget - Activity 4'!D40</f>
        <v>0</v>
      </c>
    </row>
    <row r="16" spans="1:6" s="25" customFormat="1" ht="30" customHeight="1" x14ac:dyDescent="0.2">
      <c r="A16" s="32" t="s">
        <v>24</v>
      </c>
      <c r="B16" s="27">
        <f>'Budget - Activity 5'!B6</f>
        <v>0</v>
      </c>
      <c r="C16" s="28">
        <f>'Budget - Activity 5'!B7</f>
        <v>0</v>
      </c>
      <c r="D16" s="28">
        <f>'Budget - Activity 5'!B8</f>
        <v>0</v>
      </c>
      <c r="E16" s="27">
        <f>'Budget - Activity 5'!B9</f>
        <v>0</v>
      </c>
      <c r="F16" s="29">
        <f>'Budget - Activity 5'!D40</f>
        <v>0</v>
      </c>
    </row>
    <row r="17" spans="1:7" ht="30" customHeight="1" x14ac:dyDescent="0.2">
      <c r="A17" s="106" t="s">
        <v>25</v>
      </c>
      <c r="B17" s="107"/>
      <c r="C17" s="107"/>
      <c r="D17" s="107"/>
      <c r="E17" s="107"/>
      <c r="F17" s="33">
        <f>SUM(F12:F16)</f>
        <v>0</v>
      </c>
    </row>
    <row r="18" spans="1:7" ht="15.75" hidden="1" x14ac:dyDescent="0.2">
      <c r="A18" s="106" t="s">
        <v>42</v>
      </c>
      <c r="B18" s="107"/>
      <c r="C18" s="107"/>
      <c r="D18" s="107"/>
      <c r="E18" s="107"/>
      <c r="F18" s="33">
        <f>F17/2</f>
        <v>0</v>
      </c>
    </row>
    <row r="19" spans="1:7" ht="15.75" x14ac:dyDescent="0.2">
      <c r="A19" s="34"/>
      <c r="B19" s="35"/>
      <c r="C19" s="35"/>
      <c r="D19" s="35"/>
      <c r="E19" s="35"/>
      <c r="F19" s="36"/>
    </row>
    <row r="20" spans="1:7" ht="24" customHeight="1" x14ac:dyDescent="0.2">
      <c r="A20" s="133" t="s">
        <v>26</v>
      </c>
      <c r="B20" s="134"/>
      <c r="C20" s="134"/>
      <c r="D20" s="134"/>
      <c r="E20" s="134"/>
      <c r="F20" s="135"/>
    </row>
    <row r="21" spans="1:7" ht="15.75" x14ac:dyDescent="0.2">
      <c r="A21" s="106" t="s">
        <v>27</v>
      </c>
      <c r="B21" s="107"/>
      <c r="C21" s="107"/>
      <c r="D21" s="107"/>
      <c r="E21" s="107"/>
      <c r="F21" s="120"/>
    </row>
    <row r="22" spans="1:7" ht="113.25" customHeight="1" x14ac:dyDescent="0.2">
      <c r="A22" s="117" t="s">
        <v>54</v>
      </c>
      <c r="B22" s="118"/>
      <c r="C22" s="118"/>
      <c r="D22" s="118"/>
      <c r="E22" s="118"/>
      <c r="F22" s="119"/>
      <c r="G22" s="84"/>
    </row>
    <row r="23" spans="1:7" ht="15.75" customHeight="1" x14ac:dyDescent="0.2">
      <c r="A23" s="108" t="s">
        <v>28</v>
      </c>
      <c r="B23" s="109"/>
      <c r="C23" s="109"/>
      <c r="D23" s="109"/>
      <c r="E23" s="109"/>
      <c r="F23" s="110"/>
    </row>
    <row r="24" spans="1:7" ht="65.25" customHeight="1" thickBot="1" x14ac:dyDescent="0.25">
      <c r="A24" s="111" t="s">
        <v>50</v>
      </c>
      <c r="B24" s="112"/>
      <c r="C24" s="112"/>
      <c r="D24" s="112"/>
      <c r="E24" s="112"/>
      <c r="F24" s="113"/>
    </row>
  </sheetData>
  <sheetProtection selectLockedCells="1"/>
  <mergeCells count="17">
    <mergeCell ref="A20:F20"/>
    <mergeCell ref="A7:E7"/>
    <mergeCell ref="A18:E18"/>
    <mergeCell ref="A23:F23"/>
    <mergeCell ref="A24:F24"/>
    <mergeCell ref="A1:F1"/>
    <mergeCell ref="A22:F22"/>
    <mergeCell ref="A21:F21"/>
    <mergeCell ref="A17:E17"/>
    <mergeCell ref="A8:E8"/>
    <mergeCell ref="A4:F4"/>
    <mergeCell ref="B2:F2"/>
    <mergeCell ref="A6:E6"/>
    <mergeCell ref="B3:F3"/>
    <mergeCell ref="A5:F5"/>
    <mergeCell ref="A9:F9"/>
    <mergeCell ref="A10:F10"/>
  </mergeCells>
  <phoneticPr fontId="2" type="noConversion"/>
  <conditionalFormatting sqref="B2:F2">
    <cfRule type="notContainsBlanks" dxfId="12" priority="2">
      <formula>LEN(TRIM(B2))&gt;0</formula>
    </cfRule>
  </conditionalFormatting>
  <conditionalFormatting sqref="F6">
    <cfRule type="cellIs" dxfId="11" priority="1" operator="greaterThan">
      <formula>0</formula>
    </cfRule>
  </conditionalFormatting>
  <conditionalFormatting sqref="F8">
    <cfRule type="containsText" dxfId="10" priority="3" operator="containsText" text="FAIL">
      <formula>NOT(ISERROR(SEARCH("FAIL",F8)))</formula>
    </cfRule>
  </conditionalFormatting>
  <dataValidations count="1">
    <dataValidation type="decimal" operator="lessThanOrEqual" allowBlank="1" showInputMessage="1" showErrorMessage="1" errorTitle="INVALID Global Market Dev Req" error="Maximum: $12,500.00" sqref="F6" xr:uid="{00000000-0002-0000-0100-000000000000}">
      <formula1>12500</formula1>
    </dataValidation>
  </dataValidations>
  <pageMargins left="0.74803149606299213" right="0.74803149606299213" top="0.39370078740157483" bottom="0.39370078740157483" header="0.51181102362204722" footer="0.23622047244094491"/>
  <pageSetup scale="53" firstPageNumber="57" orientation="landscape" useFirstPageNumber="1" horizontalDpi="4294967292"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0"/>
  <sheetViews>
    <sheetView showGridLines="0" showZeros="0" tabSelected="1" showOutlineSymbols="0" zoomScale="80" zoomScaleNormal="80" zoomScaleSheetLayoutView="85" workbookViewId="0">
      <pane ySplit="10" topLeftCell="A11" activePane="bottomLeft" state="frozen"/>
      <selection activeCell="B2" sqref="B2:F2"/>
      <selection pane="bottomLeft" activeCell="B6" sqref="B6"/>
    </sheetView>
  </sheetViews>
  <sheetFormatPr defaultRowHeight="12.75" customHeight="1" x14ac:dyDescent="0.2"/>
  <cols>
    <col min="1" max="1" width="53.5703125" style="4" customWidth="1"/>
    <col min="2" max="3" width="16.7109375" style="4" customWidth="1"/>
    <col min="4" max="4" width="30" style="4" customWidth="1"/>
    <col min="5" max="5" width="56.7109375" style="4" customWidth="1"/>
    <col min="6" max="16384" width="9.140625" style="4"/>
  </cols>
  <sheetData>
    <row r="1" spans="1:5" ht="45.75" customHeight="1" x14ac:dyDescent="0.2">
      <c r="A1" s="136" t="s">
        <v>55</v>
      </c>
      <c r="B1" s="137"/>
      <c r="C1" s="137"/>
      <c r="D1" s="137"/>
      <c r="E1" s="138"/>
    </row>
    <row r="2" spans="1:5" ht="26.25" customHeight="1" x14ac:dyDescent="0.2">
      <c r="A2" s="39" t="s">
        <v>43</v>
      </c>
      <c r="B2" s="139" t="str">
        <f>IF('Budget Summary'!B2:F2=0,"",'Budget Summary'!B2:F2)</f>
        <v/>
      </c>
      <c r="C2" s="140"/>
      <c r="D2" s="140"/>
      <c r="E2" s="141"/>
    </row>
    <row r="3" spans="1:5" ht="61.5" customHeight="1" thickBot="1" x14ac:dyDescent="0.25">
      <c r="A3" s="40" t="s">
        <v>13</v>
      </c>
      <c r="B3" s="151" t="s">
        <v>63</v>
      </c>
      <c r="C3" s="152"/>
      <c r="D3" s="152"/>
      <c r="E3" s="153"/>
    </row>
    <row r="4" spans="1:5" ht="15" x14ac:dyDescent="0.2">
      <c r="A4" s="158"/>
      <c r="B4" s="159"/>
      <c r="C4" s="159"/>
      <c r="D4" s="159"/>
      <c r="E4" s="160"/>
    </row>
    <row r="5" spans="1:5" ht="23.25" customHeight="1" x14ac:dyDescent="0.2">
      <c r="A5" s="162" t="s">
        <v>30</v>
      </c>
      <c r="B5" s="162"/>
      <c r="C5" s="162"/>
      <c r="D5" s="162"/>
      <c r="E5" s="162"/>
    </row>
    <row r="6" spans="1:5" ht="19.5" customHeight="1" x14ac:dyDescent="0.2">
      <c r="A6" s="86" t="s">
        <v>16</v>
      </c>
      <c r="B6" s="44"/>
      <c r="C6" s="5"/>
      <c r="D6" s="5"/>
      <c r="E6" s="6"/>
    </row>
    <row r="7" spans="1:5" ht="19.5" customHeight="1" x14ac:dyDescent="0.2">
      <c r="A7" s="41" t="s">
        <v>17</v>
      </c>
      <c r="B7" s="45"/>
      <c r="C7" s="5"/>
      <c r="D7" s="5"/>
      <c r="E7" s="6"/>
    </row>
    <row r="8" spans="1:5" ht="19.5" customHeight="1" x14ac:dyDescent="0.2">
      <c r="A8" s="41" t="s">
        <v>18</v>
      </c>
      <c r="B8" s="45"/>
      <c r="C8" s="5"/>
      <c r="D8" s="5"/>
      <c r="E8" s="6"/>
    </row>
    <row r="9" spans="1:5" ht="19.5" customHeight="1" thickBot="1" x14ac:dyDescent="0.25">
      <c r="A9" s="85" t="s">
        <v>44</v>
      </c>
      <c r="B9" s="44"/>
      <c r="C9" s="5"/>
      <c r="D9" s="5"/>
      <c r="E9" s="6"/>
    </row>
    <row r="10" spans="1:5" s="1" customFormat="1" ht="29.25" customHeight="1" thickBot="1" x14ac:dyDescent="0.25">
      <c r="A10" s="154" t="s">
        <v>31</v>
      </c>
      <c r="B10" s="155"/>
      <c r="C10" s="156"/>
      <c r="D10" s="43" t="s">
        <v>19</v>
      </c>
      <c r="E10" s="42" t="s">
        <v>35</v>
      </c>
    </row>
    <row r="11" spans="1:5" s="2" customFormat="1" ht="18" customHeight="1" thickTop="1" x14ac:dyDescent="0.2">
      <c r="A11" s="60" t="s">
        <v>45</v>
      </c>
      <c r="B11" s="61"/>
      <c r="C11" s="62"/>
      <c r="D11" s="46"/>
      <c r="E11" s="73"/>
    </row>
    <row r="12" spans="1:5" s="3" customFormat="1" ht="15.75" x14ac:dyDescent="0.2">
      <c r="A12" s="142" t="s">
        <v>0</v>
      </c>
      <c r="B12" s="143"/>
      <c r="C12" s="144"/>
      <c r="D12" s="63"/>
      <c r="E12" s="74"/>
    </row>
    <row r="13" spans="1:5" s="3" customFormat="1" ht="15.75" x14ac:dyDescent="0.2">
      <c r="A13" s="145" t="s">
        <v>1</v>
      </c>
      <c r="B13" s="146"/>
      <c r="C13" s="147"/>
      <c r="D13" s="64"/>
      <c r="E13" s="75"/>
    </row>
    <row r="14" spans="1:5" s="3" customFormat="1" ht="15.75" x14ac:dyDescent="0.2">
      <c r="A14" s="148" t="s">
        <v>11</v>
      </c>
      <c r="B14" s="149"/>
      <c r="C14" s="150"/>
      <c r="D14" s="64"/>
      <c r="E14" s="75"/>
    </row>
    <row r="15" spans="1:5" s="3" customFormat="1" ht="15.75" x14ac:dyDescent="0.2">
      <c r="A15" s="163" t="s">
        <v>12</v>
      </c>
      <c r="B15" s="164"/>
      <c r="C15" s="165"/>
      <c r="D15" s="64"/>
      <c r="E15" s="75"/>
    </row>
    <row r="16" spans="1:5" s="3" customFormat="1" ht="18" customHeight="1" x14ac:dyDescent="0.2">
      <c r="A16" s="161" t="s">
        <v>36</v>
      </c>
      <c r="B16" s="161"/>
      <c r="C16" s="161"/>
      <c r="D16" s="87">
        <f>SUBTOTAL(109,Table24812172227327[Sum])</f>
        <v>0</v>
      </c>
      <c r="E16" s="88"/>
    </row>
    <row r="17" spans="1:5" s="2" customFormat="1" ht="18" customHeight="1" x14ac:dyDescent="0.2">
      <c r="A17" s="89" t="s">
        <v>38</v>
      </c>
      <c r="B17" s="90"/>
      <c r="C17" s="90"/>
      <c r="D17" s="91"/>
      <c r="E17" s="92"/>
    </row>
    <row r="18" spans="1:5" s="3" customFormat="1" ht="15.75" x14ac:dyDescent="0.2">
      <c r="A18" s="172" t="s">
        <v>2</v>
      </c>
      <c r="B18" s="173"/>
      <c r="C18" s="174"/>
      <c r="D18" s="65"/>
      <c r="E18" s="70"/>
    </row>
    <row r="19" spans="1:5" s="3" customFormat="1" ht="15.75" x14ac:dyDescent="0.2">
      <c r="A19" s="145" t="s">
        <v>3</v>
      </c>
      <c r="B19" s="146"/>
      <c r="C19" s="175"/>
      <c r="D19" s="66"/>
      <c r="E19" s="71"/>
    </row>
    <row r="20" spans="1:5" s="3" customFormat="1" ht="15.75" x14ac:dyDescent="0.2">
      <c r="A20" s="148" t="s">
        <v>4</v>
      </c>
      <c r="B20" s="149"/>
      <c r="C20" s="176"/>
      <c r="D20" s="66"/>
      <c r="E20" s="71"/>
    </row>
    <row r="21" spans="1:5" s="3" customFormat="1" ht="15.75" x14ac:dyDescent="0.2">
      <c r="A21" s="163" t="s">
        <v>29</v>
      </c>
      <c r="B21" s="164"/>
      <c r="C21" s="165"/>
      <c r="D21" s="66"/>
      <c r="E21" s="71"/>
    </row>
    <row r="22" spans="1:5" s="3" customFormat="1" ht="18" customHeight="1" x14ac:dyDescent="0.2">
      <c r="A22" s="161" t="s">
        <v>36</v>
      </c>
      <c r="B22" s="161"/>
      <c r="C22" s="161"/>
      <c r="D22" s="87">
        <f>SUBTOTAL(109,Table26813182328338[Sum])</f>
        <v>0</v>
      </c>
      <c r="E22" s="93"/>
    </row>
    <row r="23" spans="1:5" s="2" customFormat="1" ht="18" customHeight="1" x14ac:dyDescent="0.2">
      <c r="A23" s="95" t="s">
        <v>37</v>
      </c>
      <c r="B23" s="47" t="s">
        <v>32</v>
      </c>
      <c r="C23" s="48" t="s">
        <v>33</v>
      </c>
      <c r="D23" s="91"/>
      <c r="E23" s="92"/>
    </row>
    <row r="24" spans="1:5" s="3" customFormat="1" ht="15.75" x14ac:dyDescent="0.2">
      <c r="A24" s="49" t="s">
        <v>5</v>
      </c>
      <c r="B24" s="79">
        <v>0</v>
      </c>
      <c r="C24" s="68">
        <v>0</v>
      </c>
      <c r="D24" s="50">
        <f>PRODUCT(Table247914192429349[[#This Row],[Column1]:[Column2]])</f>
        <v>0</v>
      </c>
      <c r="E24" s="70"/>
    </row>
    <row r="25" spans="1:5" s="3" customFormat="1" ht="15.75" x14ac:dyDescent="0.2">
      <c r="A25" s="51" t="s">
        <v>6</v>
      </c>
      <c r="B25" s="79">
        <v>0</v>
      </c>
      <c r="C25" s="68">
        <v>0</v>
      </c>
      <c r="D25" s="52">
        <f>PRODUCT(Table247914192429349[[#This Row],[Column1]:[Column2]])</f>
        <v>0</v>
      </c>
      <c r="E25" s="71"/>
    </row>
    <row r="26" spans="1:5" s="3" customFormat="1" ht="15.75" x14ac:dyDescent="0.2">
      <c r="A26" s="53" t="s">
        <v>7</v>
      </c>
      <c r="B26" s="80">
        <v>0</v>
      </c>
      <c r="C26" s="69">
        <v>0</v>
      </c>
      <c r="D26" s="52">
        <f>PRODUCT(Table247914192429349[[#This Row],[Column1]:[Column2]])</f>
        <v>0</v>
      </c>
      <c r="E26" s="71"/>
    </row>
    <row r="27" spans="1:5" s="3" customFormat="1" ht="18" customHeight="1" x14ac:dyDescent="0.2">
      <c r="A27" s="54" t="s">
        <v>36</v>
      </c>
      <c r="B27" s="55"/>
      <c r="C27" s="56"/>
      <c r="D27" s="94">
        <f>SUBTOTAL(109,Table247914192429349[Sum])</f>
        <v>0</v>
      </c>
      <c r="E27" s="93"/>
    </row>
    <row r="28" spans="1:5" s="2" customFormat="1" ht="18" customHeight="1" x14ac:dyDescent="0.2">
      <c r="A28" s="95" t="s">
        <v>60</v>
      </c>
      <c r="B28" s="47" t="s">
        <v>32</v>
      </c>
      <c r="C28" s="48" t="s">
        <v>34</v>
      </c>
      <c r="D28" s="91"/>
      <c r="E28" s="92"/>
    </row>
    <row r="29" spans="1:5" s="3" customFormat="1" ht="15.75" x14ac:dyDescent="0.2">
      <c r="A29" s="57" t="s">
        <v>8</v>
      </c>
      <c r="B29" s="82">
        <v>100</v>
      </c>
      <c r="C29" s="67">
        <v>0</v>
      </c>
      <c r="D29" s="50">
        <f>PRODUCT(Table2478101520253035102[[#This Row],[Column1]:[Column2]])</f>
        <v>0</v>
      </c>
      <c r="E29" s="70"/>
    </row>
    <row r="30" spans="1:5" s="3" customFormat="1" ht="15.75" x14ac:dyDescent="0.2">
      <c r="A30" s="57" t="s">
        <v>9</v>
      </c>
      <c r="B30" s="82">
        <v>100</v>
      </c>
      <c r="C30" s="67">
        <v>0</v>
      </c>
      <c r="D30" s="50">
        <f>PRODUCT(Table2478101520253035102[[#This Row],[Column1]:[Column2]])</f>
        <v>0</v>
      </c>
      <c r="E30" s="71"/>
    </row>
    <row r="31" spans="1:5" s="3" customFormat="1" ht="15.75" x14ac:dyDescent="0.2">
      <c r="A31" s="58" t="s">
        <v>10</v>
      </c>
      <c r="B31" s="83">
        <v>100</v>
      </c>
      <c r="C31" s="67">
        <v>0</v>
      </c>
      <c r="D31" s="52">
        <f>PRODUCT(Table2478101520253035102[[#This Row],[Column1]:[Column2]])</f>
        <v>0</v>
      </c>
      <c r="E31" s="71"/>
    </row>
    <row r="32" spans="1:5" s="3" customFormat="1" ht="18" customHeight="1" x14ac:dyDescent="0.2">
      <c r="A32" s="96" t="s">
        <v>36</v>
      </c>
      <c r="B32" s="97"/>
      <c r="C32" s="98"/>
      <c r="D32" s="59">
        <f>SUBTOTAL(109,Table2478101520253035102[Sum])</f>
        <v>0</v>
      </c>
      <c r="E32" s="72"/>
    </row>
    <row r="33" spans="1:5" s="2" customFormat="1" ht="18" customHeight="1" x14ac:dyDescent="0.2">
      <c r="A33" s="89" t="s">
        <v>46</v>
      </c>
      <c r="B33" s="90"/>
      <c r="C33" s="90"/>
      <c r="D33" s="91"/>
      <c r="E33" s="92"/>
    </row>
    <row r="34" spans="1:5" s="3" customFormat="1" ht="18" customHeight="1" x14ac:dyDescent="0.2">
      <c r="A34" s="166"/>
      <c r="B34" s="167"/>
      <c r="C34" s="168"/>
      <c r="D34" s="63"/>
      <c r="E34" s="76"/>
    </row>
    <row r="35" spans="1:5" s="3" customFormat="1" ht="18" customHeight="1" x14ac:dyDescent="0.2">
      <c r="A35" s="169"/>
      <c r="B35" s="170"/>
      <c r="C35" s="171"/>
      <c r="D35" s="64"/>
      <c r="E35" s="77"/>
    </row>
    <row r="36" spans="1:5" s="3" customFormat="1" ht="18" customHeight="1" x14ac:dyDescent="0.2">
      <c r="A36" s="169"/>
      <c r="B36" s="170"/>
      <c r="C36" s="171"/>
      <c r="D36" s="64"/>
      <c r="E36" s="77"/>
    </row>
    <row r="37" spans="1:5" s="3" customFormat="1" ht="18" customHeight="1" x14ac:dyDescent="0.2">
      <c r="A37" s="169"/>
      <c r="B37" s="170"/>
      <c r="C37" s="171"/>
      <c r="D37" s="64"/>
      <c r="E37" s="77"/>
    </row>
    <row r="38" spans="1:5" s="3" customFormat="1" ht="18" customHeight="1" x14ac:dyDescent="0.2">
      <c r="A38" s="166"/>
      <c r="B38" s="167"/>
      <c r="C38" s="168"/>
      <c r="D38" s="64"/>
      <c r="E38" s="77"/>
    </row>
    <row r="39" spans="1:5" s="3" customFormat="1" ht="18" customHeight="1" x14ac:dyDescent="0.2">
      <c r="A39" s="161" t="s">
        <v>36</v>
      </c>
      <c r="B39" s="161"/>
      <c r="C39" s="161"/>
      <c r="D39" s="87">
        <f>SUBTOTAL(109,Table2481217222732783233[Sum])</f>
        <v>0</v>
      </c>
      <c r="E39" s="93"/>
    </row>
    <row r="40" spans="1:5" s="3" customFormat="1" ht="27.75" customHeight="1" x14ac:dyDescent="0.2">
      <c r="A40" s="157" t="s">
        <v>19</v>
      </c>
      <c r="B40" s="157"/>
      <c r="C40" s="157"/>
      <c r="D40" s="99">
        <f>SUM(D16,D22,D27,D32,D39)</f>
        <v>0</v>
      </c>
      <c r="E40" s="100"/>
    </row>
  </sheetData>
  <sheetProtection sheet="1" insertRows="0" deleteRows="0" selectLockedCells="1"/>
  <mergeCells count="23">
    <mergeCell ref="A40:C40"/>
    <mergeCell ref="A4:E4"/>
    <mergeCell ref="A39:C39"/>
    <mergeCell ref="A5:E5"/>
    <mergeCell ref="A16:C16"/>
    <mergeCell ref="A21:C21"/>
    <mergeCell ref="A34:C34"/>
    <mergeCell ref="A35:C35"/>
    <mergeCell ref="A38:C38"/>
    <mergeCell ref="A22:C22"/>
    <mergeCell ref="A15:C15"/>
    <mergeCell ref="A18:C18"/>
    <mergeCell ref="A19:C19"/>
    <mergeCell ref="A20:C20"/>
    <mergeCell ref="A36:C36"/>
    <mergeCell ref="A37:C37"/>
    <mergeCell ref="A1:E1"/>
    <mergeCell ref="B2:E2"/>
    <mergeCell ref="A12:C12"/>
    <mergeCell ref="A13:C13"/>
    <mergeCell ref="A14:C14"/>
    <mergeCell ref="B3:E3"/>
    <mergeCell ref="A10:C10"/>
  </mergeCells>
  <phoneticPr fontId="2" type="noConversion"/>
  <conditionalFormatting sqref="C24:C26">
    <cfRule type="cellIs" dxfId="9" priority="2" operator="equal">
      <formula>0</formula>
    </cfRule>
  </conditionalFormatting>
  <conditionalFormatting sqref="C29:C31">
    <cfRule type="cellIs" dxfId="8" priority="3" operator="equal">
      <formula>0</formula>
    </cfRule>
  </conditionalFormatting>
  <dataValidations count="2">
    <dataValidation type="whole" operator="equal" allowBlank="1" showInputMessage="1" showErrorMessage="1" errorTitle="PLEASE CORRECT" error="Rate is $100 CAD" sqref="B29:B31" xr:uid="{00000000-0002-0000-0200-000000000000}">
      <formula1>100</formula1>
    </dataValidation>
    <dataValidation type="whole" operator="greaterThan" allowBlank="1" showInputMessage="1" showErrorMessage="1" errorTitle="PLEASE CORRECT" error="Data must be whole number." sqref="C29:C31 C24:C26" xr:uid="{00000000-0002-0000-0200-000001000000}">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C31" sqref="C31"/>
    </sheetView>
  </sheetViews>
  <sheetFormatPr defaultRowHeight="12.75" customHeight="1" x14ac:dyDescent="0.2"/>
  <cols>
    <col min="1" max="1" width="53.5703125" style="4" customWidth="1"/>
    <col min="2" max="3" width="16.7109375" style="4" customWidth="1"/>
    <col min="4" max="4" width="30" style="4" customWidth="1"/>
    <col min="5" max="5" width="56.7109375" style="4" customWidth="1"/>
    <col min="6" max="16384" width="9.140625" style="4"/>
  </cols>
  <sheetData>
    <row r="1" spans="1:5" ht="45.75" customHeight="1" x14ac:dyDescent="0.2">
      <c r="A1" s="136" t="s">
        <v>59</v>
      </c>
      <c r="B1" s="137"/>
      <c r="C1" s="137"/>
      <c r="D1" s="137"/>
      <c r="E1" s="138"/>
    </row>
    <row r="2" spans="1:5" ht="26.25" customHeight="1" x14ac:dyDescent="0.2">
      <c r="A2" s="39" t="s">
        <v>43</v>
      </c>
      <c r="B2" s="139" t="str">
        <f>IF('Budget Summary'!B2:F2=0,"",'Budget Summary'!B2:F2)</f>
        <v/>
      </c>
      <c r="C2" s="140"/>
      <c r="D2" s="140"/>
      <c r="E2" s="141"/>
    </row>
    <row r="3" spans="1:5" ht="61.5" customHeight="1" thickBot="1" x14ac:dyDescent="0.25">
      <c r="A3" s="40" t="s">
        <v>13</v>
      </c>
      <c r="B3" s="151" t="s">
        <v>63</v>
      </c>
      <c r="C3" s="152"/>
      <c r="D3" s="152"/>
      <c r="E3" s="153"/>
    </row>
    <row r="4" spans="1:5" ht="15" x14ac:dyDescent="0.2">
      <c r="A4" s="158"/>
      <c r="B4" s="159"/>
      <c r="C4" s="159"/>
      <c r="D4" s="159"/>
      <c r="E4" s="160"/>
    </row>
    <row r="5" spans="1:5" ht="23.25" customHeight="1" x14ac:dyDescent="0.2">
      <c r="A5" s="162" t="s">
        <v>30</v>
      </c>
      <c r="B5" s="162"/>
      <c r="C5" s="162"/>
      <c r="D5" s="162"/>
      <c r="E5" s="162"/>
    </row>
    <row r="6" spans="1:5" ht="19.5" customHeight="1" x14ac:dyDescent="0.2">
      <c r="A6" s="86" t="s">
        <v>16</v>
      </c>
      <c r="B6" s="44"/>
      <c r="C6" s="5"/>
      <c r="D6" s="5"/>
      <c r="E6" s="6"/>
    </row>
    <row r="7" spans="1:5" ht="19.5" customHeight="1" x14ac:dyDescent="0.2">
      <c r="A7" s="41" t="s">
        <v>17</v>
      </c>
      <c r="B7" s="45"/>
      <c r="C7" s="5"/>
      <c r="D7" s="5"/>
      <c r="E7" s="6"/>
    </row>
    <row r="8" spans="1:5" ht="19.5" customHeight="1" x14ac:dyDescent="0.2">
      <c r="A8" s="41" t="s">
        <v>18</v>
      </c>
      <c r="B8" s="45"/>
      <c r="C8" s="5"/>
      <c r="D8" s="5"/>
      <c r="E8" s="6"/>
    </row>
    <row r="9" spans="1:5" ht="19.5" customHeight="1" thickBot="1" x14ac:dyDescent="0.25">
      <c r="A9" s="85" t="s">
        <v>44</v>
      </c>
      <c r="B9" s="44"/>
      <c r="C9" s="5"/>
      <c r="D9" s="5"/>
      <c r="E9" s="6"/>
    </row>
    <row r="10" spans="1:5" s="1" customFormat="1" ht="29.25" customHeight="1" thickBot="1" x14ac:dyDescent="0.25">
      <c r="A10" s="154" t="s">
        <v>31</v>
      </c>
      <c r="B10" s="155"/>
      <c r="C10" s="156"/>
      <c r="D10" s="43" t="s">
        <v>19</v>
      </c>
      <c r="E10" s="42" t="s">
        <v>35</v>
      </c>
    </row>
    <row r="11" spans="1:5" s="2" customFormat="1" ht="18" customHeight="1" thickTop="1" x14ac:dyDescent="0.2">
      <c r="A11" s="60" t="s">
        <v>45</v>
      </c>
      <c r="B11" s="61"/>
      <c r="C11" s="62"/>
      <c r="D11" s="46"/>
      <c r="E11" s="73"/>
    </row>
    <row r="12" spans="1:5" s="3" customFormat="1" ht="15.75" x14ac:dyDescent="0.2">
      <c r="A12" s="142" t="s">
        <v>0</v>
      </c>
      <c r="B12" s="143"/>
      <c r="C12" s="144"/>
      <c r="D12" s="63"/>
      <c r="E12" s="74"/>
    </row>
    <row r="13" spans="1:5" s="3" customFormat="1" ht="15.75" x14ac:dyDescent="0.2">
      <c r="A13" s="145" t="s">
        <v>1</v>
      </c>
      <c r="B13" s="146"/>
      <c r="C13" s="147"/>
      <c r="D13" s="64"/>
      <c r="E13" s="75"/>
    </row>
    <row r="14" spans="1:5" s="3" customFormat="1" ht="15.75" x14ac:dyDescent="0.2">
      <c r="A14" s="148" t="s">
        <v>11</v>
      </c>
      <c r="B14" s="149"/>
      <c r="C14" s="150"/>
      <c r="D14" s="64"/>
      <c r="E14" s="75"/>
    </row>
    <row r="15" spans="1:5" s="3" customFormat="1" ht="15.75" x14ac:dyDescent="0.2">
      <c r="A15" s="163" t="s">
        <v>12</v>
      </c>
      <c r="B15" s="164"/>
      <c r="C15" s="165"/>
      <c r="D15" s="64"/>
      <c r="E15" s="75"/>
    </row>
    <row r="16" spans="1:5" s="3" customFormat="1" ht="18" customHeight="1" x14ac:dyDescent="0.2">
      <c r="A16" s="161" t="s">
        <v>36</v>
      </c>
      <c r="B16" s="161"/>
      <c r="C16" s="161"/>
      <c r="D16" s="87">
        <f>SUBTOTAL(109,Table248121722273275[Sum])</f>
        <v>0</v>
      </c>
      <c r="E16" s="88"/>
    </row>
    <row r="17" spans="1:5" s="2" customFormat="1" ht="18" customHeight="1" x14ac:dyDescent="0.2">
      <c r="A17" s="89" t="s">
        <v>38</v>
      </c>
      <c r="B17" s="90"/>
      <c r="C17" s="90"/>
      <c r="D17" s="91"/>
      <c r="E17" s="92"/>
    </row>
    <row r="18" spans="1:5" s="3" customFormat="1" ht="15.75" x14ac:dyDescent="0.2">
      <c r="A18" s="172" t="s">
        <v>2</v>
      </c>
      <c r="B18" s="173"/>
      <c r="C18" s="174"/>
      <c r="D18" s="65"/>
      <c r="E18" s="70"/>
    </row>
    <row r="19" spans="1:5" s="3" customFormat="1" ht="15.75" x14ac:dyDescent="0.2">
      <c r="A19" s="145" t="s">
        <v>3</v>
      </c>
      <c r="B19" s="146"/>
      <c r="C19" s="175"/>
      <c r="D19" s="66"/>
      <c r="E19" s="71"/>
    </row>
    <row r="20" spans="1:5" s="3" customFormat="1" ht="15.75" x14ac:dyDescent="0.2">
      <c r="A20" s="148" t="s">
        <v>4</v>
      </c>
      <c r="B20" s="149"/>
      <c r="C20" s="176"/>
      <c r="D20" s="66"/>
      <c r="E20" s="71"/>
    </row>
    <row r="21" spans="1:5" s="3" customFormat="1" ht="15.75" x14ac:dyDescent="0.2">
      <c r="A21" s="163" t="s">
        <v>29</v>
      </c>
      <c r="B21" s="164"/>
      <c r="C21" s="165"/>
      <c r="D21" s="66"/>
      <c r="E21" s="71"/>
    </row>
    <row r="22" spans="1:5" s="3" customFormat="1" ht="18" customHeight="1" x14ac:dyDescent="0.2">
      <c r="A22" s="161" t="s">
        <v>36</v>
      </c>
      <c r="B22" s="161"/>
      <c r="C22" s="161"/>
      <c r="D22" s="87">
        <f>SUBTOTAL(109,Table268131823283386[Sum])</f>
        <v>0</v>
      </c>
      <c r="E22" s="93"/>
    </row>
    <row r="23" spans="1:5" s="2" customFormat="1" ht="18" customHeight="1" x14ac:dyDescent="0.2">
      <c r="A23" s="95" t="s">
        <v>37</v>
      </c>
      <c r="B23" s="47" t="s">
        <v>32</v>
      </c>
      <c r="C23" s="48" t="s">
        <v>33</v>
      </c>
      <c r="D23" s="91"/>
      <c r="E23" s="92"/>
    </row>
    <row r="24" spans="1:5" s="3" customFormat="1" ht="15.75" x14ac:dyDescent="0.2">
      <c r="A24" s="49" t="s">
        <v>5</v>
      </c>
      <c r="B24" s="79">
        <v>0</v>
      </c>
      <c r="C24" s="68">
        <v>0</v>
      </c>
      <c r="D24" s="50">
        <f>PRODUCT(Table24791419242934911[[#This Row],[Column1]:[Column2]])</f>
        <v>0</v>
      </c>
      <c r="E24" s="70"/>
    </row>
    <row r="25" spans="1:5" s="3" customFormat="1" ht="15.75" x14ac:dyDescent="0.2">
      <c r="A25" s="51" t="s">
        <v>6</v>
      </c>
      <c r="B25" s="79">
        <v>0</v>
      </c>
      <c r="C25" s="68">
        <v>0</v>
      </c>
      <c r="D25" s="52">
        <f>PRODUCT(Table24791419242934911[[#This Row],[Column1]:[Column2]])</f>
        <v>0</v>
      </c>
      <c r="E25" s="71"/>
    </row>
    <row r="26" spans="1:5" s="3" customFormat="1" ht="15.75" x14ac:dyDescent="0.2">
      <c r="A26" s="53" t="s">
        <v>7</v>
      </c>
      <c r="B26" s="80">
        <v>0</v>
      </c>
      <c r="C26" s="69">
        <v>0</v>
      </c>
      <c r="D26" s="52">
        <f>PRODUCT(Table24791419242934911[[#This Row],[Column1]:[Column2]])</f>
        <v>0</v>
      </c>
      <c r="E26" s="71"/>
    </row>
    <row r="27" spans="1:5" s="3" customFormat="1" ht="18" customHeight="1" x14ac:dyDescent="0.2">
      <c r="A27" s="54" t="s">
        <v>36</v>
      </c>
      <c r="B27" s="55"/>
      <c r="C27" s="56"/>
      <c r="D27" s="94">
        <f>SUBTOTAL(109,Table24791419242934911[Sum])</f>
        <v>0</v>
      </c>
      <c r="E27" s="93"/>
    </row>
    <row r="28" spans="1:5" s="2" customFormat="1" ht="18" customHeight="1" x14ac:dyDescent="0.2">
      <c r="A28" s="95" t="s">
        <v>60</v>
      </c>
      <c r="B28" s="47" t="s">
        <v>32</v>
      </c>
      <c r="C28" s="48" t="s">
        <v>34</v>
      </c>
      <c r="D28" s="91"/>
      <c r="E28" s="92"/>
    </row>
    <row r="29" spans="1:5" s="3" customFormat="1" ht="15.75" x14ac:dyDescent="0.2">
      <c r="A29" s="57" t="s">
        <v>8</v>
      </c>
      <c r="B29" s="81">
        <v>100</v>
      </c>
      <c r="C29" s="67">
        <v>0</v>
      </c>
      <c r="D29" s="50">
        <f>PRODUCT(Table247810152025303510212[[#This Row],[Column1]:[Column2]])</f>
        <v>0</v>
      </c>
      <c r="E29" s="70"/>
    </row>
    <row r="30" spans="1:5" s="3" customFormat="1" ht="15.75" x14ac:dyDescent="0.2">
      <c r="A30" s="57" t="s">
        <v>9</v>
      </c>
      <c r="B30" s="82">
        <v>100</v>
      </c>
      <c r="C30" s="67">
        <v>0</v>
      </c>
      <c r="D30" s="50">
        <f>PRODUCT(Table247810152025303510212[[#This Row],[Column1]:[Column2]])</f>
        <v>0</v>
      </c>
      <c r="E30" s="71"/>
    </row>
    <row r="31" spans="1:5" s="3" customFormat="1" ht="15.75" x14ac:dyDescent="0.2">
      <c r="A31" s="58" t="s">
        <v>10</v>
      </c>
      <c r="B31" s="83">
        <v>100</v>
      </c>
      <c r="C31" s="67">
        <v>0</v>
      </c>
      <c r="D31" s="52">
        <f>PRODUCT(Table247810152025303510212[[#This Row],[Column1]:[Column2]])</f>
        <v>0</v>
      </c>
      <c r="E31" s="71"/>
    </row>
    <row r="32" spans="1:5" s="3" customFormat="1" ht="18" customHeight="1" x14ac:dyDescent="0.2">
      <c r="A32" s="96" t="s">
        <v>36</v>
      </c>
      <c r="B32" s="97"/>
      <c r="C32" s="98"/>
      <c r="D32" s="59">
        <f>SUBTOTAL(109,Table247810152025303510212[Sum])</f>
        <v>0</v>
      </c>
      <c r="E32" s="72"/>
    </row>
    <row r="33" spans="1:5" s="2" customFormat="1" ht="18" customHeight="1" x14ac:dyDescent="0.2">
      <c r="A33" s="89" t="s">
        <v>46</v>
      </c>
      <c r="B33" s="90"/>
      <c r="C33" s="90"/>
      <c r="D33" s="91"/>
      <c r="E33" s="92"/>
    </row>
    <row r="34" spans="1:5" s="3" customFormat="1" ht="18" customHeight="1" x14ac:dyDescent="0.2">
      <c r="A34" s="166"/>
      <c r="B34" s="167"/>
      <c r="C34" s="168"/>
      <c r="D34" s="63"/>
      <c r="E34" s="76"/>
    </row>
    <row r="35" spans="1:5" s="3" customFormat="1" ht="18" customHeight="1" x14ac:dyDescent="0.2">
      <c r="A35" s="169"/>
      <c r="B35" s="170"/>
      <c r="C35" s="171"/>
      <c r="D35" s="64"/>
      <c r="E35" s="77"/>
    </row>
    <row r="36" spans="1:5" s="3" customFormat="1" ht="18" customHeight="1" x14ac:dyDescent="0.2">
      <c r="A36" s="169"/>
      <c r="B36" s="170"/>
      <c r="C36" s="171"/>
      <c r="D36" s="64"/>
      <c r="E36" s="77"/>
    </row>
    <row r="37" spans="1:5" s="3" customFormat="1" ht="18" customHeight="1" x14ac:dyDescent="0.2">
      <c r="A37" s="169"/>
      <c r="B37" s="170"/>
      <c r="C37" s="171"/>
      <c r="D37" s="64"/>
      <c r="E37" s="77"/>
    </row>
    <row r="38" spans="1:5" s="3" customFormat="1" ht="18" customHeight="1" x14ac:dyDescent="0.2">
      <c r="A38" s="166"/>
      <c r="B38" s="167"/>
      <c r="C38" s="168"/>
      <c r="D38" s="64"/>
      <c r="E38" s="77"/>
    </row>
    <row r="39" spans="1:5" s="3" customFormat="1" ht="18" customHeight="1" x14ac:dyDescent="0.2">
      <c r="A39" s="161" t="s">
        <v>36</v>
      </c>
      <c r="B39" s="161"/>
      <c r="C39" s="161"/>
      <c r="D39" s="87">
        <f>SUBTOTAL(109,Table248121722273278323317[Sum])</f>
        <v>0</v>
      </c>
      <c r="E39" s="93"/>
    </row>
    <row r="40" spans="1:5" s="3" customFormat="1" ht="27.75" customHeight="1" x14ac:dyDescent="0.2">
      <c r="A40" s="157" t="s">
        <v>19</v>
      </c>
      <c r="B40" s="157"/>
      <c r="C40" s="157"/>
      <c r="D40" s="99">
        <f>SUM(D16,D22,D27,D32,D39)</f>
        <v>0</v>
      </c>
      <c r="E40" s="100"/>
    </row>
  </sheetData>
  <sheetProtection sheet="1" insertRows="0" deleteRows="0" selectLockedCells="1"/>
  <mergeCells count="23">
    <mergeCell ref="A40:C40"/>
    <mergeCell ref="A20:C20"/>
    <mergeCell ref="A21:C21"/>
    <mergeCell ref="A22:C22"/>
    <mergeCell ref="A34:C34"/>
    <mergeCell ref="A35:C35"/>
    <mergeCell ref="A38:C38"/>
    <mergeCell ref="A39:C39"/>
    <mergeCell ref="A36:C36"/>
    <mergeCell ref="A37:C37"/>
    <mergeCell ref="A19:C19"/>
    <mergeCell ref="A10:C10"/>
    <mergeCell ref="A12:C12"/>
    <mergeCell ref="A13:C13"/>
    <mergeCell ref="A14:C14"/>
    <mergeCell ref="A15:C15"/>
    <mergeCell ref="A16:C16"/>
    <mergeCell ref="A18:C18"/>
    <mergeCell ref="A1:E1"/>
    <mergeCell ref="B2:E2"/>
    <mergeCell ref="B3:E3"/>
    <mergeCell ref="A4:E4"/>
    <mergeCell ref="A5:E5"/>
  </mergeCells>
  <conditionalFormatting sqref="C24:C26">
    <cfRule type="cellIs" dxfId="7" priority="1" operator="equal">
      <formula>0</formula>
    </cfRule>
  </conditionalFormatting>
  <conditionalFormatting sqref="C29:C31">
    <cfRule type="cellIs" dxfId="6" priority="2" operator="equal">
      <formula>0</formula>
    </cfRule>
  </conditionalFormatting>
  <dataValidations count="2">
    <dataValidation type="whole" operator="equal" allowBlank="1" showInputMessage="1" showErrorMessage="1" errorTitle="PLEASE CORRECT" error="Rate is $100 CAD" sqref="B29:B31" xr:uid="{7DB6BAB6-A4BD-4029-9600-0CA294C14BE7}">
      <formula1>100</formula1>
    </dataValidation>
    <dataValidation type="whole" operator="greaterThan" allowBlank="1" showInputMessage="1" showErrorMessage="1" errorTitle="PLEASE CORRECT" error="Data must be whole number." sqref="C24:C26 C29:C31" xr:uid="{080F865E-1481-42F7-9214-BD2F4EB24EBF}">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F1" sqref="F1"/>
    </sheetView>
  </sheetViews>
  <sheetFormatPr defaultRowHeight="12.75" customHeight="1" x14ac:dyDescent="0.2"/>
  <cols>
    <col min="1" max="1" width="53.5703125" style="4" customWidth="1"/>
    <col min="2" max="3" width="16.7109375" style="4" customWidth="1"/>
    <col min="4" max="4" width="30" style="4" customWidth="1"/>
    <col min="5" max="5" width="56.7109375" style="4" customWidth="1"/>
    <col min="6" max="16384" width="9.140625" style="4"/>
  </cols>
  <sheetData>
    <row r="1" spans="1:5" ht="45.75" customHeight="1" x14ac:dyDescent="0.2">
      <c r="A1" s="136" t="s">
        <v>58</v>
      </c>
      <c r="B1" s="137"/>
      <c r="C1" s="137"/>
      <c r="D1" s="137"/>
      <c r="E1" s="138"/>
    </row>
    <row r="2" spans="1:5" ht="26.25" customHeight="1" x14ac:dyDescent="0.2">
      <c r="A2" s="39" t="s">
        <v>43</v>
      </c>
      <c r="B2" s="139" t="str">
        <f>IF('Budget Summary'!B2:F2=0,"",'Budget Summary'!B2:F2)</f>
        <v/>
      </c>
      <c r="C2" s="140"/>
      <c r="D2" s="140"/>
      <c r="E2" s="141"/>
    </row>
    <row r="3" spans="1:5" ht="61.5" customHeight="1" thickBot="1" x14ac:dyDescent="0.25">
      <c r="A3" s="40" t="s">
        <v>13</v>
      </c>
      <c r="B3" s="151" t="s">
        <v>63</v>
      </c>
      <c r="C3" s="152"/>
      <c r="D3" s="152"/>
      <c r="E3" s="153"/>
    </row>
    <row r="4" spans="1:5" ht="15" x14ac:dyDescent="0.2">
      <c r="A4" s="158"/>
      <c r="B4" s="159"/>
      <c r="C4" s="159"/>
      <c r="D4" s="159"/>
      <c r="E4" s="160"/>
    </row>
    <row r="5" spans="1:5" ht="23.25" customHeight="1" x14ac:dyDescent="0.2">
      <c r="A5" s="162" t="s">
        <v>30</v>
      </c>
      <c r="B5" s="162"/>
      <c r="C5" s="162"/>
      <c r="D5" s="162"/>
      <c r="E5" s="162"/>
    </row>
    <row r="6" spans="1:5" ht="19.5" customHeight="1" x14ac:dyDescent="0.2">
      <c r="A6" s="86" t="s">
        <v>16</v>
      </c>
      <c r="B6" s="44"/>
      <c r="C6" s="5"/>
      <c r="D6" s="5"/>
      <c r="E6" s="6"/>
    </row>
    <row r="7" spans="1:5" ht="19.5" customHeight="1" x14ac:dyDescent="0.2">
      <c r="A7" s="41" t="s">
        <v>17</v>
      </c>
      <c r="B7" s="45"/>
      <c r="C7" s="5"/>
      <c r="D7" s="5"/>
      <c r="E7" s="6"/>
    </row>
    <row r="8" spans="1:5" ht="19.5" customHeight="1" x14ac:dyDescent="0.2">
      <c r="A8" s="41" t="s">
        <v>18</v>
      </c>
      <c r="B8" s="45"/>
      <c r="C8" s="5"/>
      <c r="D8" s="5"/>
      <c r="E8" s="6"/>
    </row>
    <row r="9" spans="1:5" ht="19.5" customHeight="1" thickBot="1" x14ac:dyDescent="0.25">
      <c r="A9" s="85" t="s">
        <v>44</v>
      </c>
      <c r="B9" s="44"/>
      <c r="C9" s="5"/>
      <c r="D9" s="5"/>
      <c r="E9" s="6"/>
    </row>
    <row r="10" spans="1:5" s="1" customFormat="1" ht="29.25" customHeight="1" thickBot="1" x14ac:dyDescent="0.25">
      <c r="A10" s="154" t="s">
        <v>31</v>
      </c>
      <c r="B10" s="155"/>
      <c r="C10" s="156"/>
      <c r="D10" s="43" t="s">
        <v>19</v>
      </c>
      <c r="E10" s="42" t="s">
        <v>35</v>
      </c>
    </row>
    <row r="11" spans="1:5" s="2" customFormat="1" ht="18" customHeight="1" thickTop="1" x14ac:dyDescent="0.2">
      <c r="A11" s="60" t="s">
        <v>45</v>
      </c>
      <c r="B11" s="61"/>
      <c r="C11" s="62"/>
      <c r="D11" s="46"/>
      <c r="E11" s="73"/>
    </row>
    <row r="12" spans="1:5" s="3" customFormat="1" ht="15.75" x14ac:dyDescent="0.2">
      <c r="A12" s="142" t="s">
        <v>0</v>
      </c>
      <c r="B12" s="143"/>
      <c r="C12" s="144"/>
      <c r="D12" s="63"/>
      <c r="E12" s="74"/>
    </row>
    <row r="13" spans="1:5" s="3" customFormat="1" ht="15.75" x14ac:dyDescent="0.2">
      <c r="A13" s="145" t="s">
        <v>1</v>
      </c>
      <c r="B13" s="146"/>
      <c r="C13" s="147"/>
      <c r="D13" s="64"/>
      <c r="E13" s="75"/>
    </row>
    <row r="14" spans="1:5" s="3" customFormat="1" ht="15.75" x14ac:dyDescent="0.2">
      <c r="A14" s="148" t="s">
        <v>11</v>
      </c>
      <c r="B14" s="149"/>
      <c r="C14" s="150"/>
      <c r="D14" s="64"/>
      <c r="E14" s="75"/>
    </row>
    <row r="15" spans="1:5" s="3" customFormat="1" ht="15.75" x14ac:dyDescent="0.2">
      <c r="A15" s="163" t="s">
        <v>12</v>
      </c>
      <c r="B15" s="164"/>
      <c r="C15" s="165"/>
      <c r="D15" s="64"/>
      <c r="E15" s="75"/>
    </row>
    <row r="16" spans="1:5" s="3" customFormat="1" ht="18" customHeight="1" x14ac:dyDescent="0.2">
      <c r="A16" s="161" t="s">
        <v>36</v>
      </c>
      <c r="B16" s="161"/>
      <c r="C16" s="161"/>
      <c r="D16" s="87">
        <f>SUBTOTAL(109,Table2481217222732718[Sum])</f>
        <v>0</v>
      </c>
      <c r="E16" s="88"/>
    </row>
    <row r="17" spans="1:5" s="2" customFormat="1" ht="18" customHeight="1" x14ac:dyDescent="0.2">
      <c r="A17" s="89" t="s">
        <v>38</v>
      </c>
      <c r="B17" s="90"/>
      <c r="C17" s="90"/>
      <c r="D17" s="91"/>
      <c r="E17" s="92"/>
    </row>
    <row r="18" spans="1:5" s="3" customFormat="1" ht="15.75" x14ac:dyDescent="0.2">
      <c r="A18" s="172" t="s">
        <v>2</v>
      </c>
      <c r="B18" s="173"/>
      <c r="C18" s="174"/>
      <c r="D18" s="65"/>
      <c r="E18" s="70"/>
    </row>
    <row r="19" spans="1:5" s="3" customFormat="1" ht="15.75" x14ac:dyDescent="0.2">
      <c r="A19" s="145" t="s">
        <v>3</v>
      </c>
      <c r="B19" s="146"/>
      <c r="C19" s="175"/>
      <c r="D19" s="66"/>
      <c r="E19" s="71"/>
    </row>
    <row r="20" spans="1:5" s="3" customFormat="1" ht="15.75" x14ac:dyDescent="0.2">
      <c r="A20" s="148" t="s">
        <v>4</v>
      </c>
      <c r="B20" s="149"/>
      <c r="C20" s="176"/>
      <c r="D20" s="66"/>
      <c r="E20" s="71"/>
    </row>
    <row r="21" spans="1:5" s="3" customFormat="1" ht="15.75" x14ac:dyDescent="0.2">
      <c r="A21" s="163" t="s">
        <v>29</v>
      </c>
      <c r="B21" s="164"/>
      <c r="C21" s="165"/>
      <c r="D21" s="66"/>
      <c r="E21" s="71"/>
    </row>
    <row r="22" spans="1:5" s="3" customFormat="1" ht="18" customHeight="1" x14ac:dyDescent="0.2">
      <c r="A22" s="161" t="s">
        <v>36</v>
      </c>
      <c r="B22" s="161"/>
      <c r="C22" s="161"/>
      <c r="D22" s="87">
        <f>SUBTOTAL(109,Table2681318232833823[Sum])</f>
        <v>0</v>
      </c>
      <c r="E22" s="93"/>
    </row>
    <row r="23" spans="1:5" s="2" customFormat="1" ht="18" customHeight="1" x14ac:dyDescent="0.2">
      <c r="A23" s="95" t="s">
        <v>37</v>
      </c>
      <c r="B23" s="47" t="s">
        <v>32</v>
      </c>
      <c r="C23" s="48" t="s">
        <v>33</v>
      </c>
      <c r="D23" s="91"/>
      <c r="E23" s="92"/>
    </row>
    <row r="24" spans="1:5" s="3" customFormat="1" ht="15.75" x14ac:dyDescent="0.2">
      <c r="A24" s="49" t="s">
        <v>5</v>
      </c>
      <c r="B24" s="78">
        <v>0</v>
      </c>
      <c r="C24" s="67">
        <v>0</v>
      </c>
      <c r="D24" s="50">
        <f>PRODUCT(Table24791419242934924[[#This Row],[Column1]:[Column2]])</f>
        <v>0</v>
      </c>
      <c r="E24" s="70"/>
    </row>
    <row r="25" spans="1:5" s="3" customFormat="1" ht="15.75" x14ac:dyDescent="0.2">
      <c r="A25" s="51" t="s">
        <v>6</v>
      </c>
      <c r="B25" s="79">
        <v>0</v>
      </c>
      <c r="C25" s="68">
        <v>0</v>
      </c>
      <c r="D25" s="52">
        <f>PRODUCT(Table24791419242934924[[#This Row],[Column1]:[Column2]])</f>
        <v>0</v>
      </c>
      <c r="E25" s="71"/>
    </row>
    <row r="26" spans="1:5" s="3" customFormat="1" ht="15.75" x14ac:dyDescent="0.2">
      <c r="A26" s="53" t="s">
        <v>7</v>
      </c>
      <c r="B26" s="80">
        <v>0</v>
      </c>
      <c r="C26" s="69">
        <v>0</v>
      </c>
      <c r="D26" s="52">
        <f>PRODUCT(Table24791419242934924[[#This Row],[Column1]:[Column2]])</f>
        <v>0</v>
      </c>
      <c r="E26" s="71"/>
    </row>
    <row r="27" spans="1:5" s="3" customFormat="1" ht="18" customHeight="1" x14ac:dyDescent="0.2">
      <c r="A27" s="54" t="s">
        <v>36</v>
      </c>
      <c r="B27" s="55"/>
      <c r="C27" s="56"/>
      <c r="D27" s="94">
        <f>SUBTOTAL(109,Table24791419242934924[Sum])</f>
        <v>0</v>
      </c>
      <c r="E27" s="93"/>
    </row>
    <row r="28" spans="1:5" s="2" customFormat="1" ht="18" customHeight="1" x14ac:dyDescent="0.2">
      <c r="A28" s="95" t="s">
        <v>60</v>
      </c>
      <c r="B28" s="47" t="s">
        <v>32</v>
      </c>
      <c r="C28" s="48" t="s">
        <v>34</v>
      </c>
      <c r="D28" s="91"/>
      <c r="E28" s="92"/>
    </row>
    <row r="29" spans="1:5" s="3" customFormat="1" ht="15.75" x14ac:dyDescent="0.2">
      <c r="A29" s="57" t="s">
        <v>8</v>
      </c>
      <c r="B29" s="81">
        <v>100</v>
      </c>
      <c r="C29" s="67">
        <v>0</v>
      </c>
      <c r="D29" s="50">
        <f>PRODUCT(Table247810152025303510229[[#This Row],[Column1]:[Column2]])</f>
        <v>0</v>
      </c>
      <c r="E29" s="70"/>
    </row>
    <row r="30" spans="1:5" s="3" customFormat="1" ht="15.75" x14ac:dyDescent="0.2">
      <c r="A30" s="57" t="s">
        <v>9</v>
      </c>
      <c r="B30" s="82">
        <v>100</v>
      </c>
      <c r="C30" s="67">
        <v>0</v>
      </c>
      <c r="D30" s="50">
        <f>PRODUCT(Table247810152025303510229[[#This Row],[Column1]:[Column2]])</f>
        <v>0</v>
      </c>
      <c r="E30" s="71"/>
    </row>
    <row r="31" spans="1:5" s="3" customFormat="1" ht="15.75" x14ac:dyDescent="0.2">
      <c r="A31" s="58" t="s">
        <v>10</v>
      </c>
      <c r="B31" s="83">
        <v>100</v>
      </c>
      <c r="C31" s="69">
        <v>0</v>
      </c>
      <c r="D31" s="52">
        <f>PRODUCT(Table247810152025303510229[[#This Row],[Column1]:[Column2]])</f>
        <v>0</v>
      </c>
      <c r="E31" s="71"/>
    </row>
    <row r="32" spans="1:5" s="3" customFormat="1" ht="18" customHeight="1" x14ac:dyDescent="0.2">
      <c r="A32" s="96" t="s">
        <v>36</v>
      </c>
      <c r="B32" s="97"/>
      <c r="C32" s="98"/>
      <c r="D32" s="59">
        <f>SUBTOTAL(109,Table247810152025303510229[Sum])</f>
        <v>0</v>
      </c>
      <c r="E32" s="72"/>
    </row>
    <row r="33" spans="1:5" s="2" customFormat="1" ht="18" customHeight="1" x14ac:dyDescent="0.2">
      <c r="A33" s="89" t="s">
        <v>46</v>
      </c>
      <c r="B33" s="90"/>
      <c r="C33" s="90"/>
      <c r="D33" s="91"/>
      <c r="E33" s="92"/>
    </row>
    <row r="34" spans="1:5" s="3" customFormat="1" ht="18" customHeight="1" x14ac:dyDescent="0.2">
      <c r="A34" s="166"/>
      <c r="B34" s="167"/>
      <c r="C34" s="168"/>
      <c r="D34" s="63"/>
      <c r="E34" s="76"/>
    </row>
    <row r="35" spans="1:5" s="3" customFormat="1" ht="18" customHeight="1" x14ac:dyDescent="0.2">
      <c r="A35" s="169"/>
      <c r="B35" s="170"/>
      <c r="C35" s="171"/>
      <c r="D35" s="64"/>
      <c r="E35" s="77"/>
    </row>
    <row r="36" spans="1:5" s="3" customFormat="1" ht="18" customHeight="1" x14ac:dyDescent="0.2">
      <c r="A36" s="169"/>
      <c r="B36" s="170"/>
      <c r="C36" s="171"/>
      <c r="D36" s="64"/>
      <c r="E36" s="77"/>
    </row>
    <row r="37" spans="1:5" s="3" customFormat="1" ht="18" customHeight="1" x14ac:dyDescent="0.2">
      <c r="A37" s="169"/>
      <c r="B37" s="170"/>
      <c r="C37" s="171"/>
      <c r="D37" s="64"/>
      <c r="E37" s="77"/>
    </row>
    <row r="38" spans="1:5" s="3" customFormat="1" ht="18" customHeight="1" x14ac:dyDescent="0.2">
      <c r="A38" s="166"/>
      <c r="B38" s="167"/>
      <c r="C38" s="168"/>
      <c r="D38" s="64"/>
      <c r="E38" s="77"/>
    </row>
    <row r="39" spans="1:5" s="3" customFormat="1" ht="18" customHeight="1" x14ac:dyDescent="0.2">
      <c r="A39" s="161" t="s">
        <v>36</v>
      </c>
      <c r="B39" s="161"/>
      <c r="C39" s="161"/>
      <c r="D39" s="87">
        <f>SUBTOTAL(109,Table248121722273278323330[Sum])</f>
        <v>0</v>
      </c>
      <c r="E39" s="93"/>
    </row>
    <row r="40" spans="1:5" s="3" customFormat="1" ht="27.75" customHeight="1" x14ac:dyDescent="0.2">
      <c r="A40" s="157" t="s">
        <v>19</v>
      </c>
      <c r="B40" s="157"/>
      <c r="C40" s="157"/>
      <c r="D40" s="99">
        <f>SUM(D16,D22,D27,D32,D39)</f>
        <v>0</v>
      </c>
      <c r="E40" s="100"/>
    </row>
  </sheetData>
  <sheetProtection sheet="1" insertRows="0" deleteRows="0" selectLockedCells="1"/>
  <mergeCells count="23">
    <mergeCell ref="A40:C40"/>
    <mergeCell ref="A20:C20"/>
    <mergeCell ref="A21:C21"/>
    <mergeCell ref="A22:C22"/>
    <mergeCell ref="A34:C34"/>
    <mergeCell ref="A35:C35"/>
    <mergeCell ref="A38:C38"/>
    <mergeCell ref="A39:C39"/>
    <mergeCell ref="A36:C36"/>
    <mergeCell ref="A37:C37"/>
    <mergeCell ref="A19:C19"/>
    <mergeCell ref="A10:C10"/>
    <mergeCell ref="A12:C12"/>
    <mergeCell ref="A13:C13"/>
    <mergeCell ref="A14:C14"/>
    <mergeCell ref="A15:C15"/>
    <mergeCell ref="A16:C16"/>
    <mergeCell ref="A18:C18"/>
    <mergeCell ref="A1:E1"/>
    <mergeCell ref="B2:E2"/>
    <mergeCell ref="B3:E3"/>
    <mergeCell ref="A4:E4"/>
    <mergeCell ref="A5:E5"/>
  </mergeCells>
  <conditionalFormatting sqref="C24:C26">
    <cfRule type="cellIs" dxfId="5" priority="1" operator="equal">
      <formula>0</formula>
    </cfRule>
  </conditionalFormatting>
  <conditionalFormatting sqref="C29:C31">
    <cfRule type="cellIs" dxfId="4" priority="2" operator="equal">
      <formula>0</formula>
    </cfRule>
  </conditionalFormatting>
  <dataValidations disablePrompts="1" count="2">
    <dataValidation type="whole" operator="equal" allowBlank="1" showInputMessage="1" showErrorMessage="1" errorTitle="PLEASE CORRECT" error="Rate is $100 CAD" sqref="B29:B31" xr:uid="{C675CD06-1144-44FB-9F6F-B405FFD32303}">
      <formula1>100</formula1>
    </dataValidation>
    <dataValidation type="whole" operator="greaterThan" allowBlank="1" showInputMessage="1" showErrorMessage="1" errorTitle="PLEASE CORRECT" error="Data must be whole number." sqref="C24:C26 C29:C31" xr:uid="{081D1B80-C6F4-4C2A-A3C6-0B44514806EF}">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F1" sqref="F1"/>
    </sheetView>
  </sheetViews>
  <sheetFormatPr defaultRowHeight="12.75" customHeight="1" x14ac:dyDescent="0.2"/>
  <cols>
    <col min="1" max="1" width="53.5703125" style="4" customWidth="1"/>
    <col min="2" max="3" width="16.7109375" style="4" customWidth="1"/>
    <col min="4" max="4" width="30" style="4" customWidth="1"/>
    <col min="5" max="5" width="56.7109375" style="4" customWidth="1"/>
    <col min="6" max="16384" width="9.140625" style="4"/>
  </cols>
  <sheetData>
    <row r="1" spans="1:5" ht="45.75" customHeight="1" x14ac:dyDescent="0.2">
      <c r="A1" s="136" t="s">
        <v>57</v>
      </c>
      <c r="B1" s="137"/>
      <c r="C1" s="137"/>
      <c r="D1" s="137"/>
      <c r="E1" s="138"/>
    </row>
    <row r="2" spans="1:5" ht="26.25" customHeight="1" x14ac:dyDescent="0.2">
      <c r="A2" s="39" t="s">
        <v>43</v>
      </c>
      <c r="B2" s="139" t="str">
        <f>IF('Budget Summary'!B2:F2=0,"",'Budget Summary'!B2:F2)</f>
        <v/>
      </c>
      <c r="C2" s="140"/>
      <c r="D2" s="140"/>
      <c r="E2" s="141"/>
    </row>
    <row r="3" spans="1:5" ht="61.5" customHeight="1" thickBot="1" x14ac:dyDescent="0.25">
      <c r="A3" s="40" t="s">
        <v>13</v>
      </c>
      <c r="B3" s="151" t="s">
        <v>63</v>
      </c>
      <c r="C3" s="152"/>
      <c r="D3" s="152"/>
      <c r="E3" s="153"/>
    </row>
    <row r="4" spans="1:5" ht="15" x14ac:dyDescent="0.2">
      <c r="A4" s="158"/>
      <c r="B4" s="159"/>
      <c r="C4" s="159"/>
      <c r="D4" s="159"/>
      <c r="E4" s="160"/>
    </row>
    <row r="5" spans="1:5" ht="23.25" customHeight="1" x14ac:dyDescent="0.2">
      <c r="A5" s="162" t="s">
        <v>30</v>
      </c>
      <c r="B5" s="162"/>
      <c r="C5" s="162"/>
      <c r="D5" s="162"/>
      <c r="E5" s="162"/>
    </row>
    <row r="6" spans="1:5" ht="19.5" customHeight="1" x14ac:dyDescent="0.2">
      <c r="A6" s="86" t="s">
        <v>16</v>
      </c>
      <c r="B6" s="44"/>
      <c r="C6" s="5"/>
      <c r="D6" s="5"/>
      <c r="E6" s="6"/>
    </row>
    <row r="7" spans="1:5" ht="19.5" customHeight="1" x14ac:dyDescent="0.2">
      <c r="A7" s="41" t="s">
        <v>17</v>
      </c>
      <c r="B7" s="45"/>
      <c r="C7" s="5"/>
      <c r="D7" s="5"/>
      <c r="E7" s="6"/>
    </row>
    <row r="8" spans="1:5" ht="19.5" customHeight="1" x14ac:dyDescent="0.2">
      <c r="A8" s="41" t="s">
        <v>18</v>
      </c>
      <c r="B8" s="45"/>
      <c r="C8" s="5"/>
      <c r="D8" s="5"/>
      <c r="E8" s="6"/>
    </row>
    <row r="9" spans="1:5" ht="19.5" customHeight="1" thickBot="1" x14ac:dyDescent="0.25">
      <c r="A9" s="85" t="s">
        <v>44</v>
      </c>
      <c r="B9" s="44"/>
      <c r="C9" s="5"/>
      <c r="D9" s="5"/>
      <c r="E9" s="6"/>
    </row>
    <row r="10" spans="1:5" s="1" customFormat="1" ht="29.25" customHeight="1" thickBot="1" x14ac:dyDescent="0.25">
      <c r="A10" s="154" t="s">
        <v>31</v>
      </c>
      <c r="B10" s="155"/>
      <c r="C10" s="156"/>
      <c r="D10" s="43" t="s">
        <v>19</v>
      </c>
      <c r="E10" s="42" t="s">
        <v>35</v>
      </c>
    </row>
    <row r="11" spans="1:5" s="2" customFormat="1" ht="18" customHeight="1" thickTop="1" x14ac:dyDescent="0.2">
      <c r="A11" s="60" t="s">
        <v>45</v>
      </c>
      <c r="B11" s="61"/>
      <c r="C11" s="62"/>
      <c r="D11" s="46"/>
      <c r="E11" s="73"/>
    </row>
    <row r="12" spans="1:5" s="3" customFormat="1" ht="15.75" x14ac:dyDescent="0.2">
      <c r="A12" s="142" t="s">
        <v>0</v>
      </c>
      <c r="B12" s="143"/>
      <c r="C12" s="144"/>
      <c r="D12" s="63"/>
      <c r="E12" s="74"/>
    </row>
    <row r="13" spans="1:5" s="3" customFormat="1" ht="15.75" x14ac:dyDescent="0.2">
      <c r="A13" s="145" t="s">
        <v>1</v>
      </c>
      <c r="B13" s="146"/>
      <c r="C13" s="147"/>
      <c r="D13" s="64"/>
      <c r="E13" s="75"/>
    </row>
    <row r="14" spans="1:5" s="3" customFormat="1" ht="15.75" x14ac:dyDescent="0.2">
      <c r="A14" s="148" t="s">
        <v>11</v>
      </c>
      <c r="B14" s="149"/>
      <c r="C14" s="150"/>
      <c r="D14" s="64"/>
      <c r="E14" s="75"/>
    </row>
    <row r="15" spans="1:5" s="3" customFormat="1" ht="15.75" x14ac:dyDescent="0.2">
      <c r="A15" s="163" t="s">
        <v>12</v>
      </c>
      <c r="B15" s="164"/>
      <c r="C15" s="165"/>
      <c r="D15" s="64"/>
      <c r="E15" s="75"/>
    </row>
    <row r="16" spans="1:5" s="3" customFormat="1" ht="18" customHeight="1" x14ac:dyDescent="0.2">
      <c r="A16" s="161" t="s">
        <v>36</v>
      </c>
      <c r="B16" s="161"/>
      <c r="C16" s="161"/>
      <c r="D16" s="87">
        <f>SUBTOTAL(109,Table2481217222732732[Sum])</f>
        <v>0</v>
      </c>
      <c r="E16" s="88"/>
    </row>
    <row r="17" spans="1:5" s="2" customFormat="1" ht="18" customHeight="1" x14ac:dyDescent="0.2">
      <c r="A17" s="89" t="s">
        <v>38</v>
      </c>
      <c r="B17" s="90"/>
      <c r="C17" s="90"/>
      <c r="D17" s="91"/>
      <c r="E17" s="92"/>
    </row>
    <row r="18" spans="1:5" s="3" customFormat="1" ht="15.75" x14ac:dyDescent="0.2">
      <c r="A18" s="172" t="s">
        <v>2</v>
      </c>
      <c r="B18" s="173"/>
      <c r="C18" s="174"/>
      <c r="D18" s="65"/>
      <c r="E18" s="70"/>
    </row>
    <row r="19" spans="1:5" s="3" customFormat="1" ht="15.75" x14ac:dyDescent="0.2">
      <c r="A19" s="145" t="s">
        <v>3</v>
      </c>
      <c r="B19" s="146"/>
      <c r="C19" s="175"/>
      <c r="D19" s="66"/>
      <c r="E19" s="71"/>
    </row>
    <row r="20" spans="1:5" s="3" customFormat="1" ht="15.75" x14ac:dyDescent="0.2">
      <c r="A20" s="148" t="s">
        <v>4</v>
      </c>
      <c r="B20" s="149"/>
      <c r="C20" s="176"/>
      <c r="D20" s="66"/>
      <c r="E20" s="71"/>
    </row>
    <row r="21" spans="1:5" s="3" customFormat="1" ht="15.75" x14ac:dyDescent="0.2">
      <c r="A21" s="163" t="s">
        <v>29</v>
      </c>
      <c r="B21" s="164"/>
      <c r="C21" s="165"/>
      <c r="D21" s="66"/>
      <c r="E21" s="71"/>
    </row>
    <row r="22" spans="1:5" s="3" customFormat="1" ht="18" customHeight="1" x14ac:dyDescent="0.2">
      <c r="A22" s="161" t="s">
        <v>36</v>
      </c>
      <c r="B22" s="161"/>
      <c r="C22" s="161"/>
      <c r="D22" s="87">
        <f>SUBTOTAL(109,Table2681318232833834[Sum])</f>
        <v>0</v>
      </c>
      <c r="E22" s="93"/>
    </row>
    <row r="23" spans="1:5" s="2" customFormat="1" ht="18" customHeight="1" x14ac:dyDescent="0.2">
      <c r="A23" s="95" t="s">
        <v>37</v>
      </c>
      <c r="B23" s="47" t="s">
        <v>32</v>
      </c>
      <c r="C23" s="48" t="s">
        <v>33</v>
      </c>
      <c r="D23" s="91"/>
      <c r="E23" s="92"/>
    </row>
    <row r="24" spans="1:5" s="3" customFormat="1" ht="15.75" x14ac:dyDescent="0.2">
      <c r="A24" s="49" t="s">
        <v>5</v>
      </c>
      <c r="B24" s="78">
        <v>0</v>
      </c>
      <c r="C24" s="67">
        <v>0</v>
      </c>
      <c r="D24" s="50">
        <f>PRODUCT(Table24791419242934935[[#This Row],[Column1]:[Column2]])</f>
        <v>0</v>
      </c>
      <c r="E24" s="70"/>
    </row>
    <row r="25" spans="1:5" s="3" customFormat="1" ht="15.75" x14ac:dyDescent="0.2">
      <c r="A25" s="51" t="s">
        <v>6</v>
      </c>
      <c r="B25" s="79">
        <v>0</v>
      </c>
      <c r="C25" s="68">
        <v>0</v>
      </c>
      <c r="D25" s="52">
        <f>PRODUCT(Table24791419242934935[[#This Row],[Column1]:[Column2]])</f>
        <v>0</v>
      </c>
      <c r="E25" s="71"/>
    </row>
    <row r="26" spans="1:5" s="3" customFormat="1" ht="15.75" x14ac:dyDescent="0.2">
      <c r="A26" s="53" t="s">
        <v>7</v>
      </c>
      <c r="B26" s="80">
        <v>0</v>
      </c>
      <c r="C26" s="69">
        <v>0</v>
      </c>
      <c r="D26" s="52">
        <f>PRODUCT(Table24791419242934935[[#This Row],[Column1]:[Column2]])</f>
        <v>0</v>
      </c>
      <c r="E26" s="71"/>
    </row>
    <row r="27" spans="1:5" s="3" customFormat="1" ht="18" customHeight="1" x14ac:dyDescent="0.2">
      <c r="A27" s="54" t="s">
        <v>36</v>
      </c>
      <c r="B27" s="55"/>
      <c r="C27" s="56"/>
      <c r="D27" s="94">
        <f>SUBTOTAL(109,Table24791419242934935[Sum])</f>
        <v>0</v>
      </c>
      <c r="E27" s="93"/>
    </row>
    <row r="28" spans="1:5" s="2" customFormat="1" ht="18" customHeight="1" x14ac:dyDescent="0.2">
      <c r="A28" s="95" t="s">
        <v>60</v>
      </c>
      <c r="B28" s="47" t="s">
        <v>32</v>
      </c>
      <c r="C28" s="48" t="s">
        <v>34</v>
      </c>
      <c r="D28" s="91"/>
      <c r="E28" s="92"/>
    </row>
    <row r="29" spans="1:5" s="3" customFormat="1" ht="15.75" x14ac:dyDescent="0.2">
      <c r="A29" s="57" t="s">
        <v>8</v>
      </c>
      <c r="B29" s="81">
        <v>100</v>
      </c>
      <c r="C29" s="67">
        <v>0</v>
      </c>
      <c r="D29" s="50">
        <f>PRODUCT(Table247810152025303510238[[#This Row],[Column1]:[Column2]])</f>
        <v>0</v>
      </c>
      <c r="E29" s="70"/>
    </row>
    <row r="30" spans="1:5" s="3" customFormat="1" ht="15.75" x14ac:dyDescent="0.2">
      <c r="A30" s="57" t="s">
        <v>9</v>
      </c>
      <c r="B30" s="82">
        <v>100</v>
      </c>
      <c r="C30" s="67">
        <v>0</v>
      </c>
      <c r="D30" s="50">
        <f>PRODUCT(Table247810152025303510238[[#This Row],[Column1]:[Column2]])</f>
        <v>0</v>
      </c>
      <c r="E30" s="71"/>
    </row>
    <row r="31" spans="1:5" s="3" customFormat="1" ht="15.75" x14ac:dyDescent="0.2">
      <c r="A31" s="58" t="s">
        <v>10</v>
      </c>
      <c r="B31" s="83">
        <v>100</v>
      </c>
      <c r="C31" s="69">
        <v>0</v>
      </c>
      <c r="D31" s="52">
        <f>PRODUCT(Table247810152025303510238[[#This Row],[Column1]:[Column2]])</f>
        <v>0</v>
      </c>
      <c r="E31" s="71"/>
    </row>
    <row r="32" spans="1:5" s="3" customFormat="1" ht="18" customHeight="1" x14ac:dyDescent="0.2">
      <c r="A32" s="96" t="s">
        <v>36</v>
      </c>
      <c r="B32" s="97"/>
      <c r="C32" s="98"/>
      <c r="D32" s="59">
        <f>SUBTOTAL(109,Table247810152025303510238[Sum])</f>
        <v>0</v>
      </c>
      <c r="E32" s="72"/>
    </row>
    <row r="33" spans="1:5" s="2" customFormat="1" ht="18" customHeight="1" x14ac:dyDescent="0.2">
      <c r="A33" s="89" t="s">
        <v>46</v>
      </c>
      <c r="B33" s="90"/>
      <c r="C33" s="90"/>
      <c r="D33" s="91"/>
      <c r="E33" s="92"/>
    </row>
    <row r="34" spans="1:5" s="3" customFormat="1" ht="18" customHeight="1" x14ac:dyDescent="0.2">
      <c r="A34" s="166"/>
      <c r="B34" s="167"/>
      <c r="C34" s="168"/>
      <c r="D34" s="63"/>
      <c r="E34" s="76"/>
    </row>
    <row r="35" spans="1:5" s="3" customFormat="1" ht="18" customHeight="1" x14ac:dyDescent="0.2">
      <c r="A35" s="169"/>
      <c r="B35" s="170"/>
      <c r="C35" s="171"/>
      <c r="D35" s="64"/>
      <c r="E35" s="77"/>
    </row>
    <row r="36" spans="1:5" s="3" customFormat="1" ht="18" customHeight="1" x14ac:dyDescent="0.2">
      <c r="A36" s="169"/>
      <c r="B36" s="170"/>
      <c r="C36" s="171"/>
      <c r="D36" s="64"/>
      <c r="E36" s="77"/>
    </row>
    <row r="37" spans="1:5" s="3" customFormat="1" ht="18" customHeight="1" x14ac:dyDescent="0.2">
      <c r="A37" s="169"/>
      <c r="B37" s="170"/>
      <c r="C37" s="171"/>
      <c r="D37" s="64"/>
      <c r="E37" s="77"/>
    </row>
    <row r="38" spans="1:5" s="3" customFormat="1" ht="18" customHeight="1" x14ac:dyDescent="0.2">
      <c r="A38" s="166"/>
      <c r="B38" s="167"/>
      <c r="C38" s="168"/>
      <c r="D38" s="64"/>
      <c r="E38" s="77"/>
    </row>
    <row r="39" spans="1:5" s="3" customFormat="1" ht="18" customHeight="1" x14ac:dyDescent="0.2">
      <c r="A39" s="161" t="s">
        <v>36</v>
      </c>
      <c r="B39" s="161"/>
      <c r="C39" s="161"/>
      <c r="D39" s="87">
        <f>SUBTOTAL(109,Table248121722273278323339[Sum])</f>
        <v>0</v>
      </c>
      <c r="E39" s="93"/>
    </row>
    <row r="40" spans="1:5" s="3" customFormat="1" ht="27.75" customHeight="1" x14ac:dyDescent="0.2">
      <c r="A40" s="157" t="s">
        <v>19</v>
      </c>
      <c r="B40" s="157"/>
      <c r="C40" s="157"/>
      <c r="D40" s="99">
        <f>SUM(D16,D22,D27,D32,D39)</f>
        <v>0</v>
      </c>
      <c r="E40" s="100"/>
    </row>
  </sheetData>
  <sheetProtection sheet="1" insertRows="0" deleteRows="0" selectLockedCells="1"/>
  <mergeCells count="23">
    <mergeCell ref="A40:C40"/>
    <mergeCell ref="A20:C20"/>
    <mergeCell ref="A21:C21"/>
    <mergeCell ref="A22:C22"/>
    <mergeCell ref="A34:C34"/>
    <mergeCell ref="A35:C35"/>
    <mergeCell ref="A38:C38"/>
    <mergeCell ref="A39:C39"/>
    <mergeCell ref="A36:C36"/>
    <mergeCell ref="A37:C37"/>
    <mergeCell ref="A19:C19"/>
    <mergeCell ref="A10:C10"/>
    <mergeCell ref="A12:C12"/>
    <mergeCell ref="A13:C13"/>
    <mergeCell ref="A14:C14"/>
    <mergeCell ref="A15:C15"/>
    <mergeCell ref="A16:C16"/>
    <mergeCell ref="A18:C18"/>
    <mergeCell ref="A1:E1"/>
    <mergeCell ref="B2:E2"/>
    <mergeCell ref="B3:E3"/>
    <mergeCell ref="A4:E4"/>
    <mergeCell ref="A5:E5"/>
  </mergeCells>
  <conditionalFormatting sqref="C24:C26">
    <cfRule type="cellIs" dxfId="3" priority="1" operator="equal">
      <formula>0</formula>
    </cfRule>
  </conditionalFormatting>
  <conditionalFormatting sqref="C29:C31">
    <cfRule type="cellIs" dxfId="2" priority="2" operator="equal">
      <formula>0</formula>
    </cfRule>
  </conditionalFormatting>
  <dataValidations count="2">
    <dataValidation type="whole" operator="equal" allowBlank="1" showInputMessage="1" showErrorMessage="1" errorTitle="PLEASE CORRECT" error="Rate is $100 CAD" sqref="B29:B31" xr:uid="{4D6C4551-DDC8-45E7-AF7B-18C704C184B9}">
      <formula1>100</formula1>
    </dataValidation>
    <dataValidation type="whole" operator="greaterThan" allowBlank="1" showInputMessage="1" showErrorMessage="1" errorTitle="PLEASE CORRECT" error="Data must be whole number." sqref="C24:C26 C29:C31" xr:uid="{4A06899D-03EB-4106-8286-42061B9163F0}">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40"/>
  <sheetViews>
    <sheetView showGridLines="0" showZeros="0" showOutlineSymbols="0" zoomScale="80" zoomScaleNormal="80" zoomScaleSheetLayoutView="85" workbookViewId="0">
      <pane ySplit="10" topLeftCell="A11" activePane="bottomLeft" state="frozen"/>
      <selection activeCell="B2" sqref="B2:F2"/>
      <selection pane="bottomLeft" activeCell="E34" sqref="E34"/>
    </sheetView>
  </sheetViews>
  <sheetFormatPr defaultRowHeight="12.75" customHeight="1" x14ac:dyDescent="0.2"/>
  <cols>
    <col min="1" max="1" width="53.5703125" style="4" customWidth="1"/>
    <col min="2" max="3" width="16.7109375" style="4" customWidth="1"/>
    <col min="4" max="4" width="30" style="4" customWidth="1"/>
    <col min="5" max="5" width="56.7109375" style="4" customWidth="1"/>
    <col min="6" max="16384" width="9.140625" style="4"/>
  </cols>
  <sheetData>
    <row r="1" spans="1:5" ht="45.75" customHeight="1" x14ac:dyDescent="0.2">
      <c r="A1" s="136" t="s">
        <v>56</v>
      </c>
      <c r="B1" s="137"/>
      <c r="C1" s="137"/>
      <c r="D1" s="137"/>
      <c r="E1" s="138"/>
    </row>
    <row r="2" spans="1:5" ht="26.25" customHeight="1" x14ac:dyDescent="0.2">
      <c r="A2" s="39" t="s">
        <v>43</v>
      </c>
      <c r="B2" s="139" t="str">
        <f>IF('Budget Summary'!B2:F2=0,"",'Budget Summary'!B2:F2)</f>
        <v/>
      </c>
      <c r="C2" s="140"/>
      <c r="D2" s="140"/>
      <c r="E2" s="141"/>
    </row>
    <row r="3" spans="1:5" ht="61.5" customHeight="1" thickBot="1" x14ac:dyDescent="0.25">
      <c r="A3" s="40" t="s">
        <v>13</v>
      </c>
      <c r="B3" s="151" t="s">
        <v>63</v>
      </c>
      <c r="C3" s="152"/>
      <c r="D3" s="152"/>
      <c r="E3" s="153"/>
    </row>
    <row r="4" spans="1:5" ht="15" x14ac:dyDescent="0.2">
      <c r="A4" s="158"/>
      <c r="B4" s="159"/>
      <c r="C4" s="159"/>
      <c r="D4" s="159"/>
      <c r="E4" s="160"/>
    </row>
    <row r="5" spans="1:5" ht="23.25" customHeight="1" x14ac:dyDescent="0.2">
      <c r="A5" s="162" t="s">
        <v>30</v>
      </c>
      <c r="B5" s="162"/>
      <c r="C5" s="162"/>
      <c r="D5" s="162"/>
      <c r="E5" s="162"/>
    </row>
    <row r="6" spans="1:5" ht="19.5" customHeight="1" x14ac:dyDescent="0.2">
      <c r="A6" s="86" t="s">
        <v>16</v>
      </c>
      <c r="B6" s="44"/>
      <c r="C6" s="5"/>
      <c r="D6" s="5"/>
      <c r="E6" s="6"/>
    </row>
    <row r="7" spans="1:5" ht="19.5" customHeight="1" x14ac:dyDescent="0.2">
      <c r="A7" s="41" t="s">
        <v>17</v>
      </c>
      <c r="B7" s="45"/>
      <c r="C7" s="5"/>
      <c r="D7" s="5"/>
      <c r="E7" s="6"/>
    </row>
    <row r="8" spans="1:5" ht="19.5" customHeight="1" x14ac:dyDescent="0.2">
      <c r="A8" s="41" t="s">
        <v>18</v>
      </c>
      <c r="B8" s="45"/>
      <c r="C8" s="5"/>
      <c r="D8" s="5"/>
      <c r="E8" s="6"/>
    </row>
    <row r="9" spans="1:5" ht="19.5" customHeight="1" thickBot="1" x14ac:dyDescent="0.25">
      <c r="A9" s="85" t="s">
        <v>44</v>
      </c>
      <c r="B9" s="44"/>
      <c r="C9" s="5"/>
      <c r="D9" s="5"/>
      <c r="E9" s="6"/>
    </row>
    <row r="10" spans="1:5" s="1" customFormat="1" ht="29.25" customHeight="1" thickBot="1" x14ac:dyDescent="0.25">
      <c r="A10" s="154" t="s">
        <v>31</v>
      </c>
      <c r="B10" s="155"/>
      <c r="C10" s="156"/>
      <c r="D10" s="43" t="s">
        <v>19</v>
      </c>
      <c r="E10" s="42" t="s">
        <v>35</v>
      </c>
    </row>
    <row r="11" spans="1:5" s="2" customFormat="1" ht="18" customHeight="1" thickTop="1" x14ac:dyDescent="0.2">
      <c r="A11" s="60" t="s">
        <v>45</v>
      </c>
      <c r="B11" s="61"/>
      <c r="C11" s="62"/>
      <c r="D11" s="46"/>
      <c r="E11" s="73"/>
    </row>
    <row r="12" spans="1:5" s="3" customFormat="1" ht="15.75" x14ac:dyDescent="0.2">
      <c r="A12" s="142" t="s">
        <v>0</v>
      </c>
      <c r="B12" s="143"/>
      <c r="C12" s="144"/>
      <c r="D12" s="63"/>
      <c r="E12" s="74"/>
    </row>
    <row r="13" spans="1:5" s="3" customFormat="1" ht="15.75" x14ac:dyDescent="0.2">
      <c r="A13" s="145" t="s">
        <v>1</v>
      </c>
      <c r="B13" s="146"/>
      <c r="C13" s="147"/>
      <c r="D13" s="64"/>
      <c r="E13" s="75"/>
    </row>
    <row r="14" spans="1:5" s="3" customFormat="1" ht="15.75" x14ac:dyDescent="0.2">
      <c r="A14" s="148" t="s">
        <v>11</v>
      </c>
      <c r="B14" s="149"/>
      <c r="C14" s="150"/>
      <c r="D14" s="64"/>
      <c r="E14" s="75"/>
    </row>
    <row r="15" spans="1:5" s="3" customFormat="1" ht="15.75" x14ac:dyDescent="0.2">
      <c r="A15" s="163" t="s">
        <v>12</v>
      </c>
      <c r="B15" s="164"/>
      <c r="C15" s="165"/>
      <c r="D15" s="64"/>
      <c r="E15" s="75"/>
    </row>
    <row r="16" spans="1:5" s="3" customFormat="1" ht="18" customHeight="1" x14ac:dyDescent="0.2">
      <c r="A16" s="161" t="s">
        <v>36</v>
      </c>
      <c r="B16" s="161"/>
      <c r="C16" s="161"/>
      <c r="D16" s="87">
        <f>SUBTOTAL(109,Table2481217222732740[Sum])</f>
        <v>0</v>
      </c>
      <c r="E16" s="88"/>
    </row>
    <row r="17" spans="1:5" s="2" customFormat="1" ht="18" customHeight="1" x14ac:dyDescent="0.2">
      <c r="A17" s="89" t="s">
        <v>38</v>
      </c>
      <c r="B17" s="90"/>
      <c r="C17" s="90"/>
      <c r="D17" s="91"/>
      <c r="E17" s="92"/>
    </row>
    <row r="18" spans="1:5" s="3" customFormat="1" ht="15.75" x14ac:dyDescent="0.2">
      <c r="A18" s="172" t="s">
        <v>2</v>
      </c>
      <c r="B18" s="173"/>
      <c r="C18" s="174"/>
      <c r="D18" s="65"/>
      <c r="E18" s="70"/>
    </row>
    <row r="19" spans="1:5" s="3" customFormat="1" ht="15.75" x14ac:dyDescent="0.2">
      <c r="A19" s="145" t="s">
        <v>3</v>
      </c>
      <c r="B19" s="146"/>
      <c r="C19" s="175"/>
      <c r="D19" s="66"/>
      <c r="E19" s="71"/>
    </row>
    <row r="20" spans="1:5" s="3" customFormat="1" ht="15.75" x14ac:dyDescent="0.2">
      <c r="A20" s="148" t="s">
        <v>4</v>
      </c>
      <c r="B20" s="149"/>
      <c r="C20" s="176"/>
      <c r="D20" s="66"/>
      <c r="E20" s="71"/>
    </row>
    <row r="21" spans="1:5" s="3" customFormat="1" ht="15.75" x14ac:dyDescent="0.2">
      <c r="A21" s="163" t="s">
        <v>29</v>
      </c>
      <c r="B21" s="164"/>
      <c r="C21" s="165"/>
      <c r="D21" s="66"/>
      <c r="E21" s="71"/>
    </row>
    <row r="22" spans="1:5" s="3" customFormat="1" ht="18" customHeight="1" x14ac:dyDescent="0.2">
      <c r="A22" s="161" t="s">
        <v>36</v>
      </c>
      <c r="B22" s="161"/>
      <c r="C22" s="161"/>
      <c r="D22" s="87">
        <f>SUBTOTAL(109,Table2681318232833841[Sum])</f>
        <v>0</v>
      </c>
      <c r="E22" s="93"/>
    </row>
    <row r="23" spans="1:5" s="2" customFormat="1" ht="18" customHeight="1" x14ac:dyDescent="0.2">
      <c r="A23" s="95" t="s">
        <v>37</v>
      </c>
      <c r="B23" s="47" t="s">
        <v>32</v>
      </c>
      <c r="C23" s="48" t="s">
        <v>33</v>
      </c>
      <c r="D23" s="91"/>
      <c r="E23" s="92"/>
    </row>
    <row r="24" spans="1:5" s="3" customFormat="1" ht="15.75" x14ac:dyDescent="0.2">
      <c r="A24" s="49" t="s">
        <v>5</v>
      </c>
      <c r="B24" s="78">
        <v>0</v>
      </c>
      <c r="C24" s="67">
        <v>0</v>
      </c>
      <c r="D24" s="50">
        <f>PRODUCT(Table24791419242934942[[#This Row],[Column1]:[Column2]])</f>
        <v>0</v>
      </c>
      <c r="E24" s="70"/>
    </row>
    <row r="25" spans="1:5" s="3" customFormat="1" ht="15.75" x14ac:dyDescent="0.2">
      <c r="A25" s="51" t="s">
        <v>6</v>
      </c>
      <c r="B25" s="79">
        <v>0</v>
      </c>
      <c r="C25" s="68">
        <v>0</v>
      </c>
      <c r="D25" s="52">
        <f>PRODUCT(Table24791419242934942[[#This Row],[Column1]:[Column2]])</f>
        <v>0</v>
      </c>
      <c r="E25" s="71"/>
    </row>
    <row r="26" spans="1:5" s="3" customFormat="1" ht="15.75" x14ac:dyDescent="0.2">
      <c r="A26" s="53" t="s">
        <v>7</v>
      </c>
      <c r="B26" s="80">
        <v>0</v>
      </c>
      <c r="C26" s="69">
        <v>0</v>
      </c>
      <c r="D26" s="52">
        <f>PRODUCT(Table24791419242934942[[#This Row],[Column1]:[Column2]])</f>
        <v>0</v>
      </c>
      <c r="E26" s="71"/>
    </row>
    <row r="27" spans="1:5" s="3" customFormat="1" ht="18" customHeight="1" x14ac:dyDescent="0.2">
      <c r="A27" s="54" t="s">
        <v>36</v>
      </c>
      <c r="B27" s="55"/>
      <c r="C27" s="56"/>
      <c r="D27" s="94">
        <f>SUBTOTAL(109,Table24791419242934942[Sum])</f>
        <v>0</v>
      </c>
      <c r="E27" s="93"/>
    </row>
    <row r="28" spans="1:5" s="2" customFormat="1" ht="18" customHeight="1" x14ac:dyDescent="0.2">
      <c r="A28" s="95" t="s">
        <v>60</v>
      </c>
      <c r="B28" s="47" t="s">
        <v>32</v>
      </c>
      <c r="C28" s="48" t="s">
        <v>34</v>
      </c>
      <c r="D28" s="91"/>
      <c r="E28" s="92"/>
    </row>
    <row r="29" spans="1:5" s="3" customFormat="1" ht="15.75" x14ac:dyDescent="0.2">
      <c r="A29" s="57" t="s">
        <v>8</v>
      </c>
      <c r="B29" s="81">
        <v>100</v>
      </c>
      <c r="C29" s="67">
        <v>0</v>
      </c>
      <c r="D29" s="50">
        <f>PRODUCT(Table247810152025303510243[[#This Row],[Column1]:[Column2]])</f>
        <v>0</v>
      </c>
      <c r="E29" s="70"/>
    </row>
    <row r="30" spans="1:5" s="3" customFormat="1" ht="15.75" x14ac:dyDescent="0.2">
      <c r="A30" s="57" t="s">
        <v>9</v>
      </c>
      <c r="B30" s="82">
        <v>100</v>
      </c>
      <c r="C30" s="67">
        <v>0</v>
      </c>
      <c r="D30" s="50">
        <f>PRODUCT(Table247810152025303510243[[#This Row],[Column1]:[Column2]])</f>
        <v>0</v>
      </c>
      <c r="E30" s="71"/>
    </row>
    <row r="31" spans="1:5" s="3" customFormat="1" ht="15.75" x14ac:dyDescent="0.2">
      <c r="A31" s="58" t="s">
        <v>10</v>
      </c>
      <c r="B31" s="83">
        <v>100</v>
      </c>
      <c r="C31" s="69">
        <v>0</v>
      </c>
      <c r="D31" s="52">
        <f>PRODUCT(Table247810152025303510243[[#This Row],[Column1]:[Column2]])</f>
        <v>0</v>
      </c>
      <c r="E31" s="71"/>
    </row>
    <row r="32" spans="1:5" s="3" customFormat="1" ht="18" customHeight="1" x14ac:dyDescent="0.2">
      <c r="A32" s="96" t="s">
        <v>36</v>
      </c>
      <c r="B32" s="97"/>
      <c r="C32" s="98"/>
      <c r="D32" s="59">
        <f>SUBTOTAL(109,Table247810152025303510243[Sum])</f>
        <v>0</v>
      </c>
      <c r="E32" s="72"/>
    </row>
    <row r="33" spans="1:5" s="2" customFormat="1" ht="18" customHeight="1" x14ac:dyDescent="0.2">
      <c r="A33" s="89" t="s">
        <v>46</v>
      </c>
      <c r="B33" s="90"/>
      <c r="C33" s="90"/>
      <c r="D33" s="91"/>
      <c r="E33" s="92"/>
    </row>
    <row r="34" spans="1:5" s="3" customFormat="1" ht="18" customHeight="1" x14ac:dyDescent="0.2">
      <c r="A34" s="166"/>
      <c r="B34" s="167"/>
      <c r="C34" s="168"/>
      <c r="D34" s="63"/>
      <c r="E34" s="76"/>
    </row>
    <row r="35" spans="1:5" s="3" customFormat="1" ht="18" customHeight="1" x14ac:dyDescent="0.2">
      <c r="A35" s="169"/>
      <c r="B35" s="170"/>
      <c r="C35" s="171"/>
      <c r="D35" s="64"/>
      <c r="E35" s="77"/>
    </row>
    <row r="36" spans="1:5" s="3" customFormat="1" ht="18" customHeight="1" x14ac:dyDescent="0.2">
      <c r="A36" s="169"/>
      <c r="B36" s="170"/>
      <c r="C36" s="171"/>
      <c r="D36" s="64"/>
      <c r="E36" s="77"/>
    </row>
    <row r="37" spans="1:5" s="3" customFormat="1" ht="18" customHeight="1" x14ac:dyDescent="0.2">
      <c r="A37" s="169"/>
      <c r="B37" s="170"/>
      <c r="C37" s="171"/>
      <c r="D37" s="64"/>
      <c r="E37" s="77"/>
    </row>
    <row r="38" spans="1:5" s="3" customFormat="1" ht="18" customHeight="1" x14ac:dyDescent="0.2">
      <c r="A38" s="166"/>
      <c r="B38" s="167"/>
      <c r="C38" s="168"/>
      <c r="D38" s="64"/>
      <c r="E38" s="77"/>
    </row>
    <row r="39" spans="1:5" s="3" customFormat="1" ht="18" customHeight="1" x14ac:dyDescent="0.2">
      <c r="A39" s="161" t="s">
        <v>36</v>
      </c>
      <c r="B39" s="161"/>
      <c r="C39" s="161"/>
      <c r="D39" s="87">
        <f>SUBTOTAL(109,Table248121722273278323344[Sum])</f>
        <v>0</v>
      </c>
      <c r="E39" s="93"/>
    </row>
    <row r="40" spans="1:5" s="3" customFormat="1" ht="27.75" customHeight="1" x14ac:dyDescent="0.2">
      <c r="A40" s="157" t="s">
        <v>19</v>
      </c>
      <c r="B40" s="157"/>
      <c r="C40" s="157"/>
      <c r="D40" s="99">
        <f>SUM(D16,D22,D27,D32,D39)</f>
        <v>0</v>
      </c>
      <c r="E40" s="100"/>
    </row>
  </sheetData>
  <sheetProtection sheet="1" insertRows="0" deleteRows="0" selectLockedCells="1"/>
  <mergeCells count="23">
    <mergeCell ref="A40:C40"/>
    <mergeCell ref="A20:C20"/>
    <mergeCell ref="A21:C21"/>
    <mergeCell ref="A22:C22"/>
    <mergeCell ref="A34:C34"/>
    <mergeCell ref="A35:C35"/>
    <mergeCell ref="A38:C38"/>
    <mergeCell ref="A39:C39"/>
    <mergeCell ref="A36:C36"/>
    <mergeCell ref="A37:C37"/>
    <mergeCell ref="A19:C19"/>
    <mergeCell ref="A10:C10"/>
    <mergeCell ref="A12:C12"/>
    <mergeCell ref="A13:C13"/>
    <mergeCell ref="A14:C14"/>
    <mergeCell ref="A15:C15"/>
    <mergeCell ref="A16:C16"/>
    <mergeCell ref="A18:C18"/>
    <mergeCell ref="A1:E1"/>
    <mergeCell ref="B2:E2"/>
    <mergeCell ref="B3:E3"/>
    <mergeCell ref="A4:E4"/>
    <mergeCell ref="A5:E5"/>
  </mergeCells>
  <conditionalFormatting sqref="C24:C26">
    <cfRule type="cellIs" dxfId="1" priority="1" operator="equal">
      <formula>0</formula>
    </cfRule>
  </conditionalFormatting>
  <conditionalFormatting sqref="C29:C31">
    <cfRule type="cellIs" dxfId="0" priority="2" operator="equal">
      <formula>0</formula>
    </cfRule>
  </conditionalFormatting>
  <dataValidations count="2">
    <dataValidation type="whole" operator="equal" allowBlank="1" showInputMessage="1" showErrorMessage="1" errorTitle="PLEASE CORRECT" error="Rate is $100 CAD" sqref="B29:B31" xr:uid="{B58E42C7-0E7C-4E51-8556-439D5DD2A106}">
      <formula1>100</formula1>
    </dataValidation>
    <dataValidation type="whole" operator="greaterThan" allowBlank="1" showInputMessage="1" showErrorMessage="1" errorTitle="PLEASE CORRECT" error="Data must be whole number." sqref="C24:C26 C29:C31" xr:uid="{DC1F300A-F74D-4C5B-8850-7BD9D652CE29}">
      <formula1>0</formula1>
    </dataValidation>
  </dataValidations>
  <printOptions horizontalCentered="1"/>
  <pageMargins left="0.74803149606299202" right="0.74803149606299202" top="0.39370078740157499" bottom="0.39370078740157499" header="0.511811023622047" footer="0.23622047244094499"/>
  <pageSetup scale="59" firstPageNumber="57" orientation="landscape" useFirstPageNumber="1" horizontalDpi="4294967292" r:id="rId1"/>
  <headerFooter alignWithMargins="0">
    <oddHeader xml:space="preserve">&amp;R
</oddHead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c537d7d-531d-4f52-9d8d-2ebf4d34440d" xsi:nil="true"/>
    <lcf76f155ced4ddcb4097134ff3c332f xmlns="dbe8a3ed-da49-4b50-96db-c1ca8eb679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020C75ED81D540A403961A74A66869" ma:contentTypeVersion="12" ma:contentTypeDescription="Create a new document." ma:contentTypeScope="" ma:versionID="12e996011948629c665e07ba41b9354d">
  <xsd:schema xmlns:xsd="http://www.w3.org/2001/XMLSchema" xmlns:xs="http://www.w3.org/2001/XMLSchema" xmlns:p="http://schemas.microsoft.com/office/2006/metadata/properties" xmlns:ns2="dbe8a3ed-da49-4b50-96db-c1ca8eb67970" xmlns:ns3="0c537d7d-531d-4f52-9d8d-2ebf4d34440d" targetNamespace="http://schemas.microsoft.com/office/2006/metadata/properties" ma:root="true" ma:fieldsID="049df2e0bfa3677d442bd27051aaffa9" ns2:_="" ns3:_="">
    <xsd:import namespace="dbe8a3ed-da49-4b50-96db-c1ca8eb67970"/>
    <xsd:import namespace="0c537d7d-531d-4f52-9d8d-2ebf4d344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8a3ed-da49-4b50-96db-c1ca8eb67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605120-23c8-4aa5-95ed-09e65b488f8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537d7d-531d-4f52-9d8d-2ebf4d34440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e39e50-9370-4ea2-9a63-2273c7bc479e}" ma:internalName="TaxCatchAll" ma:showField="CatchAllData" ma:web="0c537d7d-531d-4f52-9d8d-2ebf4d344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D56CD8-F47E-4738-AB78-EBD34641318B}">
  <ds:schemaRefs>
    <ds:schemaRef ds:uri="http://schemas.microsoft.com/office/2006/metadata/properties"/>
    <ds:schemaRef ds:uri="http://schemas.microsoft.com/office/infopath/2007/PartnerControls"/>
    <ds:schemaRef ds:uri="0c537d7d-531d-4f52-9d8d-2ebf4d34440d"/>
    <ds:schemaRef ds:uri="dbe8a3ed-da49-4b50-96db-c1ca8eb67970"/>
  </ds:schemaRefs>
</ds:datastoreItem>
</file>

<file path=customXml/itemProps2.xml><?xml version="1.0" encoding="utf-8"?>
<ds:datastoreItem xmlns:ds="http://schemas.openxmlformats.org/officeDocument/2006/customXml" ds:itemID="{02C8DFA7-8F2C-4B01-9319-30EA93C7F8DC}">
  <ds:schemaRefs>
    <ds:schemaRef ds:uri="http://schemas.microsoft.com/sharepoint/v3/contenttype/forms"/>
  </ds:schemaRefs>
</ds:datastoreItem>
</file>

<file path=customXml/itemProps3.xml><?xml version="1.0" encoding="utf-8"?>
<ds:datastoreItem xmlns:ds="http://schemas.openxmlformats.org/officeDocument/2006/customXml" ds:itemID="{25521829-E836-43AD-8BF0-F3F58A8D4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8a3ed-da49-4b50-96db-c1ca8eb67970"/>
    <ds:schemaRef ds:uri="0c537d7d-531d-4f52-9d8d-2ebf4d344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Budget Summary</vt:lpstr>
      <vt:lpstr>Budget - Activity 1</vt:lpstr>
      <vt:lpstr>Budget - Activity 2</vt:lpstr>
      <vt:lpstr>Budget - Activity 3</vt:lpstr>
      <vt:lpstr>Budget - Activity 4</vt:lpstr>
      <vt:lpstr>Budget - Activity 5</vt:lpstr>
      <vt:lpstr>'Budget - Activity 1'!Print_Area</vt:lpstr>
      <vt:lpstr>'Budget - Activity 2'!Print_Area</vt:lpstr>
      <vt:lpstr>'Budget - Activity 3'!Print_Area</vt:lpstr>
      <vt:lpstr>'Budget - Activity 4'!Print_Area</vt:lpstr>
      <vt:lpstr>'Budget - Activity 5'!Print_Area</vt:lpstr>
      <vt:lpstr>'Budget Summary'!Print_Area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Gibson (OMDC)</dc:creator>
  <cp:lastModifiedBy>Michelle Holtzkener</cp:lastModifiedBy>
  <cp:lastPrinted>2023-04-11T20:41:14Z</cp:lastPrinted>
  <dcterms:created xsi:type="dcterms:W3CDTF">1996-12-06T11:20:07Z</dcterms:created>
  <dcterms:modified xsi:type="dcterms:W3CDTF">2026-04-15T20:10:16Z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0x0101008F020C75ED81D540A403961A74A66869</vt:lpwstr>
  </property>
  <property fmtid="{D5CDD505-2E9C-101B-9397-08002B2CF9AE}" pid="3" name="MediaServiceImageTags">
    <vt:lpwstr/>
  </property>
</Properties>
</file>