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R:\Grants\02 Interactive Digital Media\Futures\2026-27\"/>
    </mc:Choice>
  </mc:AlternateContent>
  <xr:revisionPtr revIDLastSave="0" documentId="13_ncr:1_{5B268C79-9105-4B72-84BD-1CBB8CEAEB02}" xr6:coauthVersionLast="47" xr6:coauthVersionMax="47" xr10:uidLastSave="{00000000-0000-0000-0000-000000000000}"/>
  <bookViews>
    <workbookView xWindow="10965" yWindow="1365" windowWidth="21600" windowHeight="11235" tabRatio="820" xr2:uid="{96281522-8DC2-431E-B672-87AF8B38ECB9}"/>
  </bookViews>
  <sheets>
    <sheet name="Lignes directrices " sheetId="1" r:id="rId1"/>
    <sheet name="Page couverture" sheetId="6" r:id="rId2"/>
    <sheet name="Page sommaire" sheetId="7" r:id="rId3"/>
    <sheet name="Détails" sheetId="8" r:id="rId4"/>
    <sheet name="Financement" sheetId="2" r:id="rId5"/>
    <sheet name="Remarques" sheetId="3" r:id="rId6"/>
    <sheet name="NESUPPRIMEZPAS" sheetId="4" r:id="rId7"/>
  </sheets>
  <definedNames>
    <definedName name="_xlnm.Print_Area" localSheetId="3">Détails!$A$1:$K$210</definedName>
    <definedName name="_xlnm.Print_Area" localSheetId="4">Financement!$A$1:$F$17</definedName>
    <definedName name="_xlnm.Print_Area" localSheetId="0">'Lignes directrices '!$A$1:$D$28</definedName>
    <definedName name="_xlnm.Print_Area" localSheetId="1">'Page couverture'!$A$1:$D$26</definedName>
    <definedName name="_xlnm.Print_Area" localSheetId="2">'Page sommaire'!$A$1:$C$35</definedName>
    <definedName name="_xlnm.Print_Area" localSheetId="5">Remarques!$A$1:$F$16</definedName>
    <definedName name="unit_ddown">units[toggle]</definedName>
    <definedName name="units_drop_dow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6" l="1"/>
  <c r="B15" i="6"/>
  <c r="N203" i="8"/>
  <c r="N202" i="8"/>
  <c r="N201" i="8"/>
  <c r="N200" i="8"/>
  <c r="N199" i="8"/>
  <c r="N198" i="8"/>
  <c r="N189" i="8"/>
  <c r="N188" i="8"/>
  <c r="N187" i="8"/>
  <c r="N186" i="8"/>
  <c r="N185" i="8"/>
  <c r="N184" i="8"/>
  <c r="N183" i="8"/>
  <c r="N182" i="8"/>
  <c r="N181" i="8"/>
  <c r="N180" i="8"/>
  <c r="N179" i="8"/>
  <c r="N178" i="8"/>
  <c r="N177" i="8"/>
  <c r="N176" i="8"/>
  <c r="N175" i="8"/>
  <c r="N174" i="8"/>
  <c r="N173" i="8"/>
  <c r="N167" i="8"/>
  <c r="N166" i="8"/>
  <c r="N165" i="8"/>
  <c r="N164" i="8"/>
  <c r="N163" i="8"/>
  <c r="N162" i="8"/>
  <c r="N161" i="8"/>
  <c r="N160" i="8"/>
  <c r="N159" i="8"/>
  <c r="N149" i="8"/>
  <c r="N148" i="8"/>
  <c r="N147" i="8"/>
  <c r="N146" i="8"/>
  <c r="N145" i="8"/>
  <c r="N144" i="8"/>
  <c r="N143" i="8"/>
  <c r="N142" i="8"/>
  <c r="N141" i="8"/>
  <c r="N140" i="8"/>
  <c r="N139" i="8"/>
  <c r="N138" i="8"/>
  <c r="N132" i="8"/>
  <c r="N131" i="8"/>
  <c r="N130" i="8"/>
  <c r="N129" i="8"/>
  <c r="N128" i="8"/>
  <c r="N127" i="8"/>
  <c r="N126" i="8"/>
  <c r="N125" i="8"/>
  <c r="N124" i="8"/>
  <c r="N123" i="8"/>
  <c r="N115" i="8"/>
  <c r="N114" i="8"/>
  <c r="N113" i="8"/>
  <c r="N112" i="8"/>
  <c r="N111" i="8"/>
  <c r="N110" i="8"/>
  <c r="N109" i="8"/>
  <c r="N108" i="8"/>
  <c r="N102" i="8"/>
  <c r="N101" i="8"/>
  <c r="N95" i="8"/>
  <c r="N94" i="8"/>
  <c r="N93" i="8"/>
  <c r="N87" i="8"/>
  <c r="N86" i="8"/>
  <c r="N85" i="8"/>
  <c r="N84" i="8"/>
  <c r="N83" i="8"/>
  <c r="N82" i="8"/>
  <c r="N81" i="8"/>
  <c r="N80" i="8"/>
  <c r="N74" i="8"/>
  <c r="N73" i="8"/>
  <c r="N72" i="8"/>
  <c r="N71" i="8"/>
  <c r="N70" i="8"/>
  <c r="N69" i="8"/>
  <c r="N63" i="8"/>
  <c r="N62" i="8"/>
  <c r="N61" i="8"/>
  <c r="N60" i="8"/>
  <c r="N59" i="8"/>
  <c r="N58" i="8"/>
  <c r="N57" i="8"/>
  <c r="N56" i="8"/>
  <c r="N55" i="8"/>
  <c r="N49" i="8"/>
  <c r="N48" i="8"/>
  <c r="N47" i="8"/>
  <c r="N46" i="8"/>
  <c r="N45" i="8"/>
  <c r="N44" i="8"/>
  <c r="N43" i="8"/>
  <c r="N42" i="8"/>
  <c r="N33" i="8"/>
  <c r="N34" i="8" s="1"/>
  <c r="N27" i="8"/>
  <c r="N26" i="8"/>
  <c r="N25" i="8"/>
  <c r="N24" i="8"/>
  <c r="N23" i="8"/>
  <c r="N16" i="8"/>
  <c r="O203" i="8"/>
  <c r="O202" i="8"/>
  <c r="O201" i="8"/>
  <c r="O200" i="8"/>
  <c r="O199" i="8"/>
  <c r="O198" i="8"/>
  <c r="O189" i="8"/>
  <c r="O188" i="8"/>
  <c r="O187" i="8"/>
  <c r="O186" i="8"/>
  <c r="O185" i="8"/>
  <c r="O184" i="8"/>
  <c r="O183" i="8"/>
  <c r="O182" i="8"/>
  <c r="O181" i="8"/>
  <c r="O180" i="8"/>
  <c r="O179" i="8"/>
  <c r="O178" i="8"/>
  <c r="O177" i="8"/>
  <c r="O176" i="8"/>
  <c r="O175" i="8"/>
  <c r="O174" i="8"/>
  <c r="O173" i="8"/>
  <c r="O167" i="8"/>
  <c r="O166" i="8"/>
  <c r="O165" i="8"/>
  <c r="O164" i="8"/>
  <c r="O163" i="8"/>
  <c r="O162" i="8"/>
  <c r="O161" i="8"/>
  <c r="O160" i="8"/>
  <c r="O159" i="8"/>
  <c r="O149" i="8"/>
  <c r="O148" i="8"/>
  <c r="O147" i="8"/>
  <c r="O146" i="8"/>
  <c r="O145" i="8"/>
  <c r="O144" i="8"/>
  <c r="O143" i="8"/>
  <c r="O142" i="8"/>
  <c r="O141" i="8"/>
  <c r="O140" i="8"/>
  <c r="O139" i="8"/>
  <c r="O138" i="8"/>
  <c r="O132" i="8"/>
  <c r="O131" i="8"/>
  <c r="O130" i="8"/>
  <c r="O129" i="8"/>
  <c r="O128" i="8"/>
  <c r="O127" i="8"/>
  <c r="O126" i="8"/>
  <c r="O125" i="8"/>
  <c r="O124" i="8"/>
  <c r="O123" i="8"/>
  <c r="O115" i="8"/>
  <c r="O114" i="8"/>
  <c r="O113" i="8"/>
  <c r="O112" i="8"/>
  <c r="O111" i="8"/>
  <c r="O110" i="8"/>
  <c r="O109" i="8"/>
  <c r="O108" i="8"/>
  <c r="O102" i="8"/>
  <c r="O101" i="8"/>
  <c r="O95" i="8"/>
  <c r="O94" i="8"/>
  <c r="O93" i="8"/>
  <c r="O87" i="8"/>
  <c r="O86" i="8"/>
  <c r="O85" i="8"/>
  <c r="O84" i="8"/>
  <c r="O83" i="8"/>
  <c r="O82" i="8"/>
  <c r="O81" i="8"/>
  <c r="O80" i="8"/>
  <c r="O74" i="8"/>
  <c r="O73" i="8"/>
  <c r="O72" i="8"/>
  <c r="O71" i="8"/>
  <c r="O70" i="8"/>
  <c r="O69" i="8"/>
  <c r="O63" i="8"/>
  <c r="O62" i="8"/>
  <c r="O61" i="8"/>
  <c r="O60" i="8"/>
  <c r="O59" i="8"/>
  <c r="O58" i="8"/>
  <c r="O57" i="8"/>
  <c r="O56" i="8"/>
  <c r="O55" i="8"/>
  <c r="O49" i="8"/>
  <c r="O48" i="8"/>
  <c r="O47" i="8"/>
  <c r="O46" i="8"/>
  <c r="O45" i="8"/>
  <c r="O44" i="8"/>
  <c r="O43" i="8"/>
  <c r="O42" i="8"/>
  <c r="O33" i="8"/>
  <c r="O34" i="8" s="1"/>
  <c r="O27" i="8"/>
  <c r="O26" i="8"/>
  <c r="O25" i="8"/>
  <c r="O24" i="8"/>
  <c r="O23" i="8"/>
  <c r="O16" i="8"/>
  <c r="M16" i="8"/>
  <c r="M27" i="8"/>
  <c r="M26" i="8"/>
  <c r="M25" i="8"/>
  <c r="M24" i="8"/>
  <c r="M23" i="8"/>
  <c r="M33" i="8"/>
  <c r="M34" i="8" s="1"/>
  <c r="M49" i="8"/>
  <c r="M48" i="8"/>
  <c r="M47" i="8"/>
  <c r="M46" i="8"/>
  <c r="M45" i="8"/>
  <c r="M44" i="8"/>
  <c r="M43" i="8"/>
  <c r="M42" i="8"/>
  <c r="M63" i="8"/>
  <c r="M62" i="8"/>
  <c r="M61" i="8"/>
  <c r="M60" i="8"/>
  <c r="M59" i="8"/>
  <c r="M58" i="8"/>
  <c r="M57" i="8"/>
  <c r="M56" i="8"/>
  <c r="M55" i="8"/>
  <c r="M74" i="8"/>
  <c r="M73" i="8"/>
  <c r="M72" i="8"/>
  <c r="M71" i="8"/>
  <c r="M70" i="8"/>
  <c r="M69" i="8"/>
  <c r="M87" i="8"/>
  <c r="M86" i="8"/>
  <c r="M85" i="8"/>
  <c r="M84" i="8"/>
  <c r="M83" i="8"/>
  <c r="M82" i="8"/>
  <c r="M81" i="8"/>
  <c r="M80" i="8"/>
  <c r="M95" i="8"/>
  <c r="M94" i="8"/>
  <c r="M93" i="8"/>
  <c r="M102" i="8"/>
  <c r="M101" i="8"/>
  <c r="M115" i="8"/>
  <c r="M114" i="8"/>
  <c r="M113" i="8"/>
  <c r="M112" i="8"/>
  <c r="M111" i="8"/>
  <c r="M110" i="8"/>
  <c r="M109" i="8"/>
  <c r="M108" i="8"/>
  <c r="M132" i="8"/>
  <c r="M131" i="8"/>
  <c r="M130" i="8"/>
  <c r="M129" i="8"/>
  <c r="M128" i="8"/>
  <c r="M127" i="8"/>
  <c r="M126" i="8"/>
  <c r="M125" i="8"/>
  <c r="M124" i="8"/>
  <c r="M123" i="8"/>
  <c r="M149" i="8"/>
  <c r="M148" i="8"/>
  <c r="M147" i="8"/>
  <c r="M146" i="8"/>
  <c r="M145" i="8"/>
  <c r="M144" i="8"/>
  <c r="M143" i="8"/>
  <c r="M142" i="8"/>
  <c r="M141" i="8"/>
  <c r="M140" i="8"/>
  <c r="M139" i="8"/>
  <c r="M138" i="8"/>
  <c r="M167" i="8"/>
  <c r="M166" i="8"/>
  <c r="M165" i="8"/>
  <c r="M164" i="8"/>
  <c r="M163" i="8"/>
  <c r="M162" i="8"/>
  <c r="M161" i="8"/>
  <c r="M160" i="8"/>
  <c r="M159" i="8"/>
  <c r="M189" i="8"/>
  <c r="M188" i="8"/>
  <c r="M187" i="8"/>
  <c r="M186" i="8"/>
  <c r="M185" i="8"/>
  <c r="M184" i="8"/>
  <c r="M183" i="8"/>
  <c r="M182" i="8"/>
  <c r="M181" i="8"/>
  <c r="M180" i="8"/>
  <c r="M179" i="8"/>
  <c r="M178" i="8"/>
  <c r="M177" i="8"/>
  <c r="M176" i="8"/>
  <c r="M175" i="8"/>
  <c r="M174" i="8"/>
  <c r="M173" i="8"/>
  <c r="M203" i="8"/>
  <c r="M202" i="8"/>
  <c r="M201" i="8"/>
  <c r="M200" i="8"/>
  <c r="M199" i="8"/>
  <c r="M198" i="8"/>
  <c r="M210" i="8"/>
  <c r="M209" i="8"/>
  <c r="R209" i="8"/>
  <c r="R210" i="8"/>
  <c r="R203" i="8"/>
  <c r="Q203" i="8"/>
  <c r="R202" i="8"/>
  <c r="Q202" i="8"/>
  <c r="R201" i="8"/>
  <c r="Q201" i="8"/>
  <c r="R200" i="8"/>
  <c r="Q200" i="8"/>
  <c r="R199" i="8"/>
  <c r="Q199" i="8"/>
  <c r="R198" i="8"/>
  <c r="Q198" i="8"/>
  <c r="R189" i="8"/>
  <c r="Q189" i="8"/>
  <c r="R188" i="8"/>
  <c r="Q188" i="8"/>
  <c r="R187" i="8"/>
  <c r="Q187" i="8"/>
  <c r="R186" i="8"/>
  <c r="Q186" i="8"/>
  <c r="R185" i="8"/>
  <c r="Q185" i="8"/>
  <c r="R184" i="8"/>
  <c r="Q184" i="8"/>
  <c r="R183" i="8"/>
  <c r="Q183" i="8"/>
  <c r="R182" i="8"/>
  <c r="Q182" i="8"/>
  <c r="R181" i="8"/>
  <c r="Q181" i="8"/>
  <c r="R180" i="8"/>
  <c r="Q180" i="8"/>
  <c r="R179" i="8"/>
  <c r="Q179" i="8"/>
  <c r="R178" i="8"/>
  <c r="Q178" i="8"/>
  <c r="R177" i="8"/>
  <c r="Q177" i="8"/>
  <c r="R176" i="8"/>
  <c r="Q176" i="8"/>
  <c r="R175" i="8"/>
  <c r="Q175" i="8"/>
  <c r="R174" i="8"/>
  <c r="Q174" i="8"/>
  <c r="R173" i="8"/>
  <c r="Q173" i="8"/>
  <c r="R167" i="8"/>
  <c r="Q167" i="8"/>
  <c r="R166" i="8"/>
  <c r="Q166" i="8"/>
  <c r="R165" i="8"/>
  <c r="Q165" i="8"/>
  <c r="R164" i="8"/>
  <c r="Q164" i="8"/>
  <c r="R163" i="8"/>
  <c r="Q163" i="8"/>
  <c r="R162" i="8"/>
  <c r="Q162" i="8"/>
  <c r="R161" i="8"/>
  <c r="Q161" i="8"/>
  <c r="R160" i="8"/>
  <c r="Q160" i="8"/>
  <c r="R159" i="8"/>
  <c r="Q159" i="8"/>
  <c r="R149" i="8"/>
  <c r="Q149" i="8"/>
  <c r="R148" i="8"/>
  <c r="Q148" i="8"/>
  <c r="R147" i="8"/>
  <c r="Q147" i="8"/>
  <c r="R146" i="8"/>
  <c r="Q146" i="8"/>
  <c r="R145" i="8"/>
  <c r="Q145" i="8"/>
  <c r="R144" i="8"/>
  <c r="Q144" i="8"/>
  <c r="R143" i="8"/>
  <c r="Q143" i="8"/>
  <c r="R142" i="8"/>
  <c r="Q142" i="8"/>
  <c r="R141" i="8"/>
  <c r="Q141" i="8"/>
  <c r="R140" i="8"/>
  <c r="Q140" i="8"/>
  <c r="R139" i="8"/>
  <c r="Q139" i="8"/>
  <c r="R138" i="8"/>
  <c r="Q138" i="8"/>
  <c r="R132" i="8"/>
  <c r="Q132" i="8"/>
  <c r="R131" i="8"/>
  <c r="Q131" i="8"/>
  <c r="R130" i="8"/>
  <c r="Q130" i="8"/>
  <c r="R129" i="8"/>
  <c r="Q129" i="8"/>
  <c r="R128" i="8"/>
  <c r="Q128" i="8"/>
  <c r="R127" i="8"/>
  <c r="Q127" i="8"/>
  <c r="R126" i="8"/>
  <c r="Q126" i="8"/>
  <c r="R125" i="8"/>
  <c r="Q125" i="8"/>
  <c r="R124" i="8"/>
  <c r="Q124" i="8"/>
  <c r="R123" i="8"/>
  <c r="Q123" i="8"/>
  <c r="R115" i="8"/>
  <c r="Q115" i="8"/>
  <c r="R114" i="8"/>
  <c r="Q114" i="8"/>
  <c r="R113" i="8"/>
  <c r="Q113" i="8"/>
  <c r="R112" i="8"/>
  <c r="Q112" i="8"/>
  <c r="R111" i="8"/>
  <c r="Q111" i="8"/>
  <c r="R110" i="8"/>
  <c r="Q110" i="8"/>
  <c r="R109" i="8"/>
  <c r="Q109" i="8"/>
  <c r="R108" i="8"/>
  <c r="Q108" i="8"/>
  <c r="R102" i="8"/>
  <c r="Q102" i="8"/>
  <c r="R101" i="8"/>
  <c r="Q101" i="8"/>
  <c r="R95" i="8"/>
  <c r="Q95" i="8"/>
  <c r="R94" i="8"/>
  <c r="Q94" i="8"/>
  <c r="R93" i="8"/>
  <c r="Q93" i="8"/>
  <c r="R87" i="8"/>
  <c r="Q87" i="8"/>
  <c r="R86" i="8"/>
  <c r="Q86" i="8"/>
  <c r="R85" i="8"/>
  <c r="Q85" i="8"/>
  <c r="R84" i="8"/>
  <c r="Q84" i="8"/>
  <c r="R83" i="8"/>
  <c r="Q83" i="8"/>
  <c r="R82" i="8"/>
  <c r="Q82" i="8"/>
  <c r="R81" i="8"/>
  <c r="Q81" i="8"/>
  <c r="R80" i="8"/>
  <c r="Q80" i="8"/>
  <c r="R74" i="8"/>
  <c r="Q74" i="8"/>
  <c r="R73" i="8"/>
  <c r="Q73" i="8"/>
  <c r="R72" i="8"/>
  <c r="Q72" i="8"/>
  <c r="R71" i="8"/>
  <c r="Q71" i="8"/>
  <c r="R70" i="8"/>
  <c r="Q70" i="8"/>
  <c r="R69" i="8"/>
  <c r="Q69" i="8"/>
  <c r="R63" i="8"/>
  <c r="Q63" i="8"/>
  <c r="R62" i="8"/>
  <c r="Q62" i="8"/>
  <c r="R61" i="8"/>
  <c r="Q61" i="8"/>
  <c r="R60" i="8"/>
  <c r="Q60" i="8"/>
  <c r="R59" i="8"/>
  <c r="Q59" i="8"/>
  <c r="R58" i="8"/>
  <c r="Q58" i="8"/>
  <c r="R57" i="8"/>
  <c r="Q57" i="8"/>
  <c r="R56" i="8"/>
  <c r="Q56" i="8"/>
  <c r="R55" i="8"/>
  <c r="Q55" i="8"/>
  <c r="R49" i="8"/>
  <c r="Q49" i="8"/>
  <c r="R48" i="8"/>
  <c r="Q48" i="8"/>
  <c r="R47" i="8"/>
  <c r="Q47" i="8"/>
  <c r="R46" i="8"/>
  <c r="Q46" i="8"/>
  <c r="R45" i="8"/>
  <c r="Q45" i="8"/>
  <c r="R44" i="8"/>
  <c r="Q44" i="8"/>
  <c r="R43" i="8"/>
  <c r="Q43" i="8"/>
  <c r="R42" i="8"/>
  <c r="Q42" i="8"/>
  <c r="R33" i="8"/>
  <c r="R34" i="8" s="1"/>
  <c r="Q33" i="8"/>
  <c r="Q34" i="8" s="1"/>
  <c r="R27" i="8"/>
  <c r="Q27" i="8"/>
  <c r="R26" i="8"/>
  <c r="Q26" i="8"/>
  <c r="R25" i="8"/>
  <c r="Q25" i="8"/>
  <c r="R24" i="8"/>
  <c r="Q24" i="8"/>
  <c r="R23" i="8"/>
  <c r="Q23" i="8"/>
  <c r="Q209" i="8"/>
  <c r="P210" i="8"/>
  <c r="Q210" i="8" s="1"/>
  <c r="P209" i="8"/>
  <c r="P203" i="8"/>
  <c r="P202" i="8"/>
  <c r="P201" i="8"/>
  <c r="P200" i="8"/>
  <c r="P199" i="8"/>
  <c r="P198" i="8"/>
  <c r="P189" i="8"/>
  <c r="P188" i="8"/>
  <c r="P187" i="8"/>
  <c r="P186" i="8"/>
  <c r="P185" i="8"/>
  <c r="P184" i="8"/>
  <c r="P183" i="8"/>
  <c r="P182" i="8"/>
  <c r="P181" i="8"/>
  <c r="P180" i="8"/>
  <c r="P179" i="8"/>
  <c r="P178" i="8"/>
  <c r="P177" i="8"/>
  <c r="P176" i="8"/>
  <c r="P175" i="8"/>
  <c r="P174" i="8"/>
  <c r="P173" i="8"/>
  <c r="P167" i="8"/>
  <c r="P166" i="8"/>
  <c r="P165" i="8"/>
  <c r="P164" i="8"/>
  <c r="P163" i="8"/>
  <c r="P162" i="8"/>
  <c r="P161" i="8"/>
  <c r="P160" i="8"/>
  <c r="P159" i="8"/>
  <c r="P149" i="8"/>
  <c r="P148" i="8"/>
  <c r="P147" i="8"/>
  <c r="P146" i="8"/>
  <c r="P145" i="8"/>
  <c r="P144" i="8"/>
  <c r="P143" i="8"/>
  <c r="P142" i="8"/>
  <c r="P141" i="8"/>
  <c r="P140" i="8"/>
  <c r="P139" i="8"/>
  <c r="P138" i="8"/>
  <c r="P132" i="8"/>
  <c r="P131" i="8"/>
  <c r="P130" i="8"/>
  <c r="P129" i="8"/>
  <c r="P128" i="8"/>
  <c r="P127" i="8"/>
  <c r="P126" i="8"/>
  <c r="P125" i="8"/>
  <c r="P124" i="8"/>
  <c r="P123" i="8"/>
  <c r="P115" i="8"/>
  <c r="P114" i="8"/>
  <c r="P113" i="8"/>
  <c r="P112" i="8"/>
  <c r="P111" i="8"/>
  <c r="P110" i="8"/>
  <c r="P109" i="8"/>
  <c r="P108" i="8"/>
  <c r="P102" i="8"/>
  <c r="P101" i="8"/>
  <c r="P95" i="8"/>
  <c r="P94" i="8"/>
  <c r="P93" i="8"/>
  <c r="P87" i="8"/>
  <c r="P86" i="8"/>
  <c r="P85" i="8"/>
  <c r="P84" i="8"/>
  <c r="P83" i="8"/>
  <c r="P82" i="8"/>
  <c r="P81" i="8"/>
  <c r="P80" i="8"/>
  <c r="P74" i="8"/>
  <c r="P73" i="8"/>
  <c r="P72" i="8"/>
  <c r="P71" i="8"/>
  <c r="P70" i="8"/>
  <c r="P69" i="8"/>
  <c r="P63" i="8"/>
  <c r="P62" i="8"/>
  <c r="P61" i="8"/>
  <c r="P60" i="8"/>
  <c r="P59" i="8"/>
  <c r="P58" i="8"/>
  <c r="P57" i="8"/>
  <c r="P56" i="8"/>
  <c r="P55" i="8"/>
  <c r="P49" i="8"/>
  <c r="P48" i="8"/>
  <c r="P47" i="8"/>
  <c r="P46" i="8"/>
  <c r="P45" i="8"/>
  <c r="P44" i="8"/>
  <c r="P43" i="8"/>
  <c r="P42" i="8"/>
  <c r="P33" i="8"/>
  <c r="P34" i="8" s="1"/>
  <c r="P27" i="8"/>
  <c r="P26" i="8"/>
  <c r="P25" i="8"/>
  <c r="P24" i="8"/>
  <c r="P23" i="8"/>
  <c r="R16" i="8"/>
  <c r="Q16" i="8"/>
  <c r="P16" i="8"/>
  <c r="K34" i="8"/>
  <c r="P17" i="8" l="1"/>
  <c r="Q17" i="8"/>
  <c r="R17" i="8"/>
  <c r="O17" i="8"/>
  <c r="N17" i="8"/>
  <c r="M17" i="8"/>
  <c r="B22" i="6" l="1"/>
  <c r="B23" i="6" s="1"/>
  <c r="E50" i="8"/>
  <c r="E75" i="8"/>
  <c r="E88" i="8"/>
  <c r="E96" i="8"/>
  <c r="E116" i="8"/>
  <c r="E103" i="8"/>
  <c r="E64" i="8"/>
  <c r="Q133" i="8"/>
  <c r="R103" i="8"/>
  <c r="Q96" i="8"/>
  <c r="P103" i="8"/>
  <c r="Q103" i="8"/>
  <c r="P28" i="8"/>
  <c r="C32" i="7"/>
  <c r="C33" i="7"/>
  <c r="Q28" i="8" l="1"/>
  <c r="M28" i="8"/>
  <c r="P133" i="8"/>
  <c r="R28" i="8"/>
  <c r="Q168" i="8"/>
  <c r="P75" i="8"/>
  <c r="R96" i="8"/>
  <c r="P190" i="8"/>
  <c r="Q204" i="8"/>
  <c r="P88" i="8"/>
  <c r="P96" i="8"/>
  <c r="P64" i="8"/>
  <c r="B21" i="6"/>
  <c r="R190" i="8"/>
  <c r="Q190" i="8"/>
  <c r="R50" i="8"/>
  <c r="Q50" i="8"/>
  <c r="P204" i="8"/>
  <c r="R204" i="8"/>
  <c r="R168" i="8"/>
  <c r="P168" i="8"/>
  <c r="P150" i="8"/>
  <c r="R150" i="8"/>
  <c r="Q150" i="8"/>
  <c r="R133" i="8"/>
  <c r="P116" i="8"/>
  <c r="Q116" i="8"/>
  <c r="R116" i="8"/>
  <c r="Q88" i="8"/>
  <c r="R88" i="8"/>
  <c r="Q75" i="8"/>
  <c r="R75" i="8"/>
  <c r="Q64" i="8"/>
  <c r="R64" i="8"/>
  <c r="P50" i="8"/>
  <c r="C11" i="6" l="1"/>
  <c r="B12" i="6"/>
  <c r="C12" i="6"/>
  <c r="B11" i="6"/>
  <c r="F112" i="8"/>
  <c r="F115" i="8"/>
  <c r="K115" i="8"/>
  <c r="N103" i="8"/>
  <c r="O96" i="8"/>
  <c r="M96" i="8"/>
  <c r="F114" i="8"/>
  <c r="F113" i="8"/>
  <c r="F111" i="8"/>
  <c r="F110" i="8"/>
  <c r="F109" i="8"/>
  <c r="F108" i="8"/>
  <c r="F102" i="8"/>
  <c r="F101" i="8"/>
  <c r="F95" i="8"/>
  <c r="F94" i="8"/>
  <c r="F93" i="8"/>
  <c r="F87" i="8"/>
  <c r="F86" i="8"/>
  <c r="F85" i="8"/>
  <c r="F84" i="8"/>
  <c r="F83" i="8"/>
  <c r="F82" i="8"/>
  <c r="F81" i="8"/>
  <c r="F80" i="8"/>
  <c r="F74" i="8"/>
  <c r="F73" i="8"/>
  <c r="F72" i="8"/>
  <c r="F71" i="8"/>
  <c r="F70" i="8"/>
  <c r="F69" i="8"/>
  <c r="F63" i="8"/>
  <c r="F62" i="8"/>
  <c r="F61" i="8"/>
  <c r="F60" i="8"/>
  <c r="F59" i="8"/>
  <c r="F58" i="8"/>
  <c r="F57" i="8"/>
  <c r="F56" i="8"/>
  <c r="F55" i="8"/>
  <c r="F49" i="8"/>
  <c r="F48" i="8"/>
  <c r="F47" i="8"/>
  <c r="F46" i="8"/>
  <c r="F45" i="8"/>
  <c r="F44" i="8"/>
  <c r="F43" i="8"/>
  <c r="F42" i="8"/>
  <c r="D11" i="6" l="1"/>
  <c r="C13" i="6"/>
  <c r="D12" i="6"/>
  <c r="B13" i="6"/>
  <c r="N96" i="8"/>
  <c r="M116" i="8"/>
  <c r="M204" i="8"/>
  <c r="N204" i="8"/>
  <c r="O50" i="8"/>
  <c r="M103" i="8"/>
  <c r="M168" i="8"/>
  <c r="O168" i="8"/>
  <c r="N88" i="8"/>
  <c r="O64" i="8"/>
  <c r="M88" i="8"/>
  <c r="M75" i="8"/>
  <c r="O88" i="8"/>
  <c r="M150" i="8"/>
  <c r="O204" i="8"/>
  <c r="N168" i="8"/>
  <c r="N75" i="8"/>
  <c r="N150" i="8"/>
  <c r="O133" i="8"/>
  <c r="N28" i="8"/>
  <c r="O75" i="8"/>
  <c r="O150" i="8"/>
  <c r="M64" i="8"/>
  <c r="M190" i="8"/>
  <c r="M133" i="8"/>
  <c r="O116" i="8"/>
  <c r="N116" i="8"/>
  <c r="N64" i="8"/>
  <c r="O28" i="8"/>
  <c r="N190" i="8"/>
  <c r="O103" i="8"/>
  <c r="M50" i="8"/>
  <c r="N133" i="8"/>
  <c r="O190" i="8"/>
  <c r="N50" i="8"/>
  <c r="B16" i="6" l="1"/>
  <c r="D13" i="6"/>
  <c r="B18" i="6" s="1"/>
  <c r="K149" i="8"/>
  <c r="K148" i="8"/>
  <c r="K147" i="8"/>
  <c r="K146" i="8"/>
  <c r="K145" i="8"/>
  <c r="K144" i="8"/>
  <c r="K143" i="8"/>
  <c r="K142" i="8"/>
  <c r="K141" i="8"/>
  <c r="K140" i="8"/>
  <c r="K139" i="8"/>
  <c r="K138" i="8"/>
  <c r="K132" i="8"/>
  <c r="K131" i="8"/>
  <c r="K130" i="8"/>
  <c r="K129" i="8"/>
  <c r="K128" i="8"/>
  <c r="K127" i="8"/>
  <c r="K126" i="8"/>
  <c r="K125" i="8"/>
  <c r="K124" i="8"/>
  <c r="K123" i="8"/>
  <c r="K114" i="8"/>
  <c r="K113" i="8"/>
  <c r="K112" i="8"/>
  <c r="K111" i="8"/>
  <c r="K110" i="8"/>
  <c r="K109" i="8"/>
  <c r="K108" i="8"/>
  <c r="K116" i="8" s="1"/>
  <c r="C18" i="7" s="1"/>
  <c r="K101" i="8"/>
  <c r="K102" i="8"/>
  <c r="K94" i="8"/>
  <c r="K95" i="8"/>
  <c r="K93" i="8"/>
  <c r="K81" i="8"/>
  <c r="K82" i="8"/>
  <c r="K83" i="8"/>
  <c r="K84" i="8"/>
  <c r="K85" i="8"/>
  <c r="K86" i="8"/>
  <c r="K87" i="8"/>
  <c r="K80" i="8"/>
  <c r="K70" i="8"/>
  <c r="K71" i="8"/>
  <c r="K72" i="8"/>
  <c r="K73" i="8"/>
  <c r="K74" i="8"/>
  <c r="K69" i="8"/>
  <c r="K56" i="8"/>
  <c r="K57" i="8"/>
  <c r="K58" i="8"/>
  <c r="K59" i="8"/>
  <c r="K60" i="8"/>
  <c r="K61" i="8"/>
  <c r="K62" i="8"/>
  <c r="K63" i="8"/>
  <c r="K55" i="8"/>
  <c r="K43" i="8"/>
  <c r="K44" i="8"/>
  <c r="K45" i="8"/>
  <c r="K46" i="8"/>
  <c r="K47" i="8"/>
  <c r="K48" i="8"/>
  <c r="K49" i="8"/>
  <c r="K42" i="8"/>
  <c r="K204" i="8"/>
  <c r="C29" i="7" s="1"/>
  <c r="C30" i="7" s="1"/>
  <c r="K190" i="8"/>
  <c r="C26" i="7" s="1"/>
  <c r="K168" i="8"/>
  <c r="C25" i="7" s="1"/>
  <c r="C9" i="7"/>
  <c r="K17" i="8"/>
  <c r="C7" i="7" s="1"/>
  <c r="K28" i="8"/>
  <c r="C8" i="7" s="1"/>
  <c r="K103" i="8" l="1"/>
  <c r="C17" i="7" s="1"/>
  <c r="C27" i="7"/>
  <c r="C10" i="7"/>
  <c r="K133" i="8"/>
  <c r="C21" i="7" s="1"/>
  <c r="K88" i="8"/>
  <c r="C15" i="7" s="1"/>
  <c r="K96" i="8"/>
  <c r="C16" i="7" s="1"/>
  <c r="K75" i="8"/>
  <c r="C14" i="7" s="1"/>
  <c r="K64" i="8"/>
  <c r="C13" i="7" s="1"/>
  <c r="K150" i="8"/>
  <c r="C22" i="7" s="1"/>
  <c r="K50" i="8"/>
  <c r="C12" i="7" s="1"/>
  <c r="D8" i="6"/>
  <c r="C23" i="7" l="1"/>
  <c r="C19" i="7"/>
  <c r="C35" i="7" s="1"/>
  <c r="E17" i="2"/>
  <c r="C17" i="2"/>
  <c r="E16" i="2"/>
  <c r="E15" i="2"/>
  <c r="E14" i="2"/>
  <c r="E13" i="2"/>
  <c r="E12" i="2"/>
  <c r="E11" i="2"/>
  <c r="E10" i="2"/>
  <c r="E9" i="2"/>
  <c r="E8" i="2"/>
  <c r="E7" i="2"/>
</calcChain>
</file>

<file path=xl/sharedStrings.xml><?xml version="1.0" encoding="utf-8"?>
<sst xmlns="http://schemas.openxmlformats.org/spreadsheetml/2006/main" count="798" uniqueCount="384">
  <si>
    <t>Yes</t>
  </si>
  <si>
    <t>No</t>
  </si>
  <si>
    <t>Production</t>
  </si>
  <si>
    <t>Total</t>
  </si>
  <si>
    <t>01</t>
  </si>
  <si>
    <t>02</t>
  </si>
  <si>
    <t>03</t>
  </si>
  <si>
    <t>04</t>
  </si>
  <si>
    <t>05</t>
  </si>
  <si>
    <t>06</t>
  </si>
  <si>
    <t>07</t>
  </si>
  <si>
    <t>08</t>
  </si>
  <si>
    <t>09</t>
  </si>
  <si>
    <t>10</t>
  </si>
  <si>
    <t>11</t>
  </si>
  <si>
    <t>12</t>
  </si>
  <si>
    <t>13</t>
  </si>
  <si>
    <t>14</t>
  </si>
  <si>
    <t>F</t>
  </si>
  <si>
    <t>G</t>
  </si>
  <si>
    <t>01.05</t>
  </si>
  <si>
    <t>02.05</t>
  </si>
  <si>
    <t>02.10</t>
  </si>
  <si>
    <t>02.15</t>
  </si>
  <si>
    <t>02.20</t>
  </si>
  <si>
    <t>02.95</t>
  </si>
  <si>
    <t>04.05</t>
  </si>
  <si>
    <t>04.10</t>
  </si>
  <si>
    <t>04.15</t>
  </si>
  <si>
    <t>04.20</t>
  </si>
  <si>
    <t>04.25</t>
  </si>
  <si>
    <t>04.30</t>
  </si>
  <si>
    <t>04.35</t>
  </si>
  <si>
    <t>04.95</t>
  </si>
  <si>
    <t>05.10</t>
  </si>
  <si>
    <t>05.15</t>
  </si>
  <si>
    <t>05.20</t>
  </si>
  <si>
    <t>05.25</t>
  </si>
  <si>
    <t>05.30</t>
  </si>
  <si>
    <t>05.35</t>
  </si>
  <si>
    <t>05.40</t>
  </si>
  <si>
    <t>05.45</t>
  </si>
  <si>
    <t>05.95</t>
  </si>
  <si>
    <t>06.05</t>
  </si>
  <si>
    <t>06.10</t>
  </si>
  <si>
    <t>06.15</t>
  </si>
  <si>
    <t>06.20</t>
  </si>
  <si>
    <t>06.25</t>
  </si>
  <si>
    <t>06.95</t>
  </si>
  <si>
    <t>07.05</t>
  </si>
  <si>
    <t>07.10</t>
  </si>
  <si>
    <t>07.15</t>
  </si>
  <si>
    <t>07.25</t>
  </si>
  <si>
    <t>07.30</t>
  </si>
  <si>
    <t>07.35</t>
  </si>
  <si>
    <t>07.70</t>
  </si>
  <si>
    <t>07.95</t>
  </si>
  <si>
    <t>08.05</t>
  </si>
  <si>
    <t>08.10</t>
  </si>
  <si>
    <t>08.95</t>
  </si>
  <si>
    <t>09.10</t>
  </si>
  <si>
    <t>09.95</t>
  </si>
  <si>
    <t>10.05</t>
  </si>
  <si>
    <t>10.10</t>
  </si>
  <si>
    <t>10.15</t>
  </si>
  <si>
    <t>10.20</t>
  </si>
  <si>
    <t>10.25</t>
  </si>
  <si>
    <t>10.40</t>
  </si>
  <si>
    <t>10.50</t>
  </si>
  <si>
    <t>10.95</t>
  </si>
  <si>
    <t>SECTION E - ADMINISTRATION</t>
  </si>
  <si>
    <t>15</t>
  </si>
  <si>
    <t>N/A - INELIGIBLE EXPENSE</t>
  </si>
  <si>
    <t>N/A</t>
  </si>
  <si>
    <t>11.05</t>
  </si>
  <si>
    <t>11.10</t>
  </si>
  <si>
    <t>11.15</t>
  </si>
  <si>
    <t>11.20</t>
  </si>
  <si>
    <t>11.50</t>
  </si>
  <si>
    <t>11.75</t>
  </si>
  <si>
    <t>11.90</t>
  </si>
  <si>
    <t>11.95</t>
  </si>
  <si>
    <t>12.05</t>
  </si>
  <si>
    <t>12.10</t>
  </si>
  <si>
    <t>12.15</t>
  </si>
  <si>
    <t>12.20</t>
  </si>
  <si>
    <t>12.30</t>
  </si>
  <si>
    <t>12.35</t>
  </si>
  <si>
    <t>12.40</t>
  </si>
  <si>
    <t>12.50</t>
  </si>
  <si>
    <t>12.55</t>
  </si>
  <si>
    <t>12.60</t>
  </si>
  <si>
    <t>12.90</t>
  </si>
  <si>
    <t>12.95</t>
  </si>
  <si>
    <t>13.01</t>
  </si>
  <si>
    <t>13.02</t>
  </si>
  <si>
    <t>13.03</t>
  </si>
  <si>
    <t>13.04</t>
  </si>
  <si>
    <t>13.05</t>
  </si>
  <si>
    <t>13.10</t>
  </si>
  <si>
    <t>13.11</t>
  </si>
  <si>
    <t>13.15</t>
  </si>
  <si>
    <t>13.95</t>
  </si>
  <si>
    <t>14.05</t>
  </si>
  <si>
    <t>PHOTOGRAPHY</t>
  </si>
  <si>
    <t>14.10</t>
  </si>
  <si>
    <t>LAUNCH EXPENSES</t>
  </si>
  <si>
    <t>14.15</t>
  </si>
  <si>
    <t>MEDIA KITS</t>
  </si>
  <si>
    <t>14.20</t>
  </si>
  <si>
    <t>DIGITAL ADVERTISING</t>
  </si>
  <si>
    <t>14.21</t>
  </si>
  <si>
    <t>TRAILERS</t>
  </si>
  <si>
    <t>14.22</t>
  </si>
  <si>
    <t>MEDIA ADVERTISING</t>
  </si>
  <si>
    <t>14.30</t>
  </si>
  <si>
    <t>SPONSORSHIPS</t>
  </si>
  <si>
    <t>14.35</t>
  </si>
  <si>
    <t>OTHER PROMOTION MATERIAL</t>
  </si>
  <si>
    <t>14.40</t>
  </si>
  <si>
    <t>COLLATERAL MATERIALS</t>
  </si>
  <si>
    <t>14.50</t>
  </si>
  <si>
    <t>ANCILLARY PRODUCTS</t>
  </si>
  <si>
    <t>14.60</t>
  </si>
  <si>
    <t>REGISTRATION TO CONFERENCES</t>
  </si>
  <si>
    <t>14.61</t>
  </si>
  <si>
    <t>EXHIBITION KIOSK</t>
  </si>
  <si>
    <t>14.62</t>
  </si>
  <si>
    <t>TRANSPORTATION TO CONFERENCES</t>
  </si>
  <si>
    <t>14.63</t>
  </si>
  <si>
    <t>ACCOMODATIONS AT CONFERENCES</t>
  </si>
  <si>
    <t>14.64</t>
  </si>
  <si>
    <t>PER DIEM FOR STAFF AT CONFERENCES</t>
  </si>
  <si>
    <t>14.95</t>
  </si>
  <si>
    <t>15.50</t>
  </si>
  <si>
    <t>15.55</t>
  </si>
  <si>
    <t>15.60</t>
  </si>
  <si>
    <t>15.65</t>
  </si>
  <si>
    <t>15.95</t>
  </si>
  <si>
    <t>ADMINISTRATION</t>
  </si>
  <si>
    <t>TOTAL C - EQUIPMENT AND MATERIALS</t>
  </si>
  <si>
    <t/>
  </si>
  <si>
    <t>TOTAL E - ADMINISTRATION</t>
  </si>
  <si>
    <t>TOTAL ADMINISTRATION</t>
  </si>
  <si>
    <t>TOTAL</t>
  </si>
  <si>
    <t>Cannot exceed 10% of budget sections B+C</t>
  </si>
  <si>
    <t>11.80</t>
  </si>
  <si>
    <t>toggle</t>
  </si>
  <si>
    <t>text</t>
  </si>
  <si>
    <t>-</t>
  </si>
  <si>
    <t>TYPE</t>
  </si>
  <si>
    <t>- les lignes directrices et modèles du Fonds pour la PI – volet Contenu interactif concernant le budget et le financement</t>
  </si>
  <si>
    <t xml:space="preserve">Les auteures et auteurs de demande doivent prendre connaissance des documents susmentionnés avant de présenter leur demande. </t>
  </si>
  <si>
    <t>Main-d’œuvre : Tous les coûts de main-d’œuvre payables aux employés ou aux sous-traitants/pigistes doivent être les coûts réels estimés en nombre d’heures, de jours ou de semaines. Les majorations corporatives, les frais d’administration ou les coûts d’équipement au prorata ne doivent pas être inclus dans le calcul du coût de la main-d’œuvre. Le barème de ces coûts est généralement le suivant :
- Personnel subalterne (1 à 3 ans d’expérience) : 15 $ à 30 $/heure, c’est-à-dire les dessinateurs adjoints, illustrateurs, graphistes adjoints, programmeurs (bas niveau), testeurs, main-d’œuvre administrative, etc.
-  Personnel intermédiaire (3 à 9 ans d’expérience) : 30 $ à 60 $/heure, c’est-à-dire les coordonnateurs de projet, directeurs de sections, concepteurs graphiques, concepteurs de scénario-maquette, programmeurs (niveau moyen), etc.
-  Personnel supérieur (plus de 10 ans d’expérience) : 55 $ à 100 $/heure, c’est-à-dire les gestionnaires de projet, concepteurs spécialisés, directeurs artistiques, programmeurs et intégrateurs spécialisés, etc.</t>
  </si>
  <si>
    <t xml:space="preserve">Divulgation du nom des membres du personnel : Le budget doit inclure, aux catégories prévues à cet effet, le nom de toutes les personnes et entreprises dont les services seront retenus pour le projet.
</t>
  </si>
  <si>
    <t xml:space="preserve">Les dépenses liées à des activités qui ne sont généralement pas réalisées durant la phase du projet visée par la demande (Définition du concept ou Production) ne sont pas admissibles. De même, le financement de ces activités ne doit pas être inclus dans la structure financière.
</t>
  </si>
  <si>
    <t>Modèles</t>
  </si>
  <si>
    <t>Considérations relatives au financement</t>
  </si>
  <si>
    <t>Considérations relatives au budget</t>
  </si>
  <si>
    <t>BUDGET PRÉPARÉ PAR</t>
  </si>
  <si>
    <t>DATE DU BUDGET</t>
  </si>
  <si>
    <t>TITRE DU PROJET</t>
  </si>
  <si>
    <t>SOCIÉTÉ AUTEURE DE LA DEMANDE</t>
  </si>
  <si>
    <t>PRODUCTRICE / PRODUCTEUR</t>
  </si>
  <si>
    <t>CATÉGORIE</t>
  </si>
  <si>
    <t>POSTE</t>
  </si>
  <si>
    <t>TOTAL A - PRODUCTRICE / PRODUCTEUR</t>
  </si>
  <si>
    <t>ACHAT DE DROITS</t>
  </si>
  <si>
    <t>PRÉPARATION DE LA PRÉSENTATION DU PROJET - N/A - INELIGIBLE EXPENSE</t>
  </si>
  <si>
    <t>POSTES CLÉS</t>
  </si>
  <si>
    <t>MAIN-D'OEUVRE DE LA CONCEPTION</t>
  </si>
  <si>
    <t>MAIN-D'OEUVRE DE LA PROGRAMMATION</t>
  </si>
  <si>
    <t>MAIN-D'OEUVRE AUDIO / VIDÉO</t>
  </si>
  <si>
    <t>ARTISTES</t>
  </si>
  <si>
    <t>MAIN-D'OEUVRE DE L'ADMINISTRATION</t>
  </si>
  <si>
    <t>AUTRE MAIN-D'ŒUVRE</t>
  </si>
  <si>
    <t>MATÉRIEL ET FOURNITURES</t>
  </si>
  <si>
    <t xml:space="preserve">MATÉRIEL ET FOURNITURES AUDIO / VIDEO </t>
  </si>
  <si>
    <t>MISE EN MARCHÉ ET EXPLOITATION</t>
  </si>
  <si>
    <t>PROMOTION ET PUBLICITÉ</t>
  </si>
  <si>
    <t>TOTAL D - MISE EN MARCHÉ, EXPLOITATION, PROMOTION ET PUBLICITÉ</t>
  </si>
  <si>
    <t>FRAIS D'ADMINISTRATION</t>
  </si>
  <si>
    <t>IMPRÉVUS</t>
  </si>
  <si>
    <t xml:space="preserve"> NOM ET/OU DESCRIPTION</t>
  </si>
  <si>
    <t>NOM</t>
  </si>
  <si>
    <t>Oui</t>
  </si>
  <si>
    <t>Non</t>
  </si>
  <si>
    <t>Préproduction</t>
  </si>
  <si>
    <t>RÉPARTITION DES COUTS</t>
  </si>
  <si>
    <t>DURÉE</t>
  </si>
  <si>
    <t>TARIF</t>
  </si>
  <si>
    <t>SECTION F AND G - FRAIS D'ADMINISTRATION ET IMPRÉVUS</t>
  </si>
  <si>
    <t>ASSURANCES</t>
  </si>
  <si>
    <t>FRAIS LÉGAUX</t>
  </si>
  <si>
    <t>FRAIS DE VÉRIFICATION</t>
  </si>
  <si>
    <t>FRAIS BANCAIRES</t>
  </si>
  <si>
    <t>FRAIS RELIÉS AU FINANCEMENT INTÉRIMAIRE</t>
  </si>
  <si>
    <t>AUTRE (préciser)</t>
  </si>
  <si>
    <t>SECTION D - MISE EN MARCHÉ, EXPLOITATION, PROMOTION ET PUBLICITÉ</t>
  </si>
  <si>
    <t>GROUPES CIBLES</t>
  </si>
  <si>
    <t>GESTIONNAIRE DE COMMUNAUTÉ</t>
  </si>
  <si>
    <t>DIRECTRICE / DIRECTEUR MISE EN MARCHÉ</t>
  </si>
  <si>
    <t>RELATIONS MÉDIAS</t>
  </si>
  <si>
    <t>SERVEURS</t>
  </si>
  <si>
    <t>LOGICIELS POUR EXPLOITATION</t>
  </si>
  <si>
    <t>SPÉCIALISTE AUX VENTES</t>
  </si>
  <si>
    <t>MAIN D'OEUVRE POUR ENTRETIEN</t>
  </si>
  <si>
    <t>TOTAL MISE EN MARCHÉ ET EXPLOITATION</t>
  </si>
  <si>
    <t>TOTAL PROMOTION ET PUBLICITÉ</t>
  </si>
  <si>
    <t xml:space="preserve">TOTAL MATÉRIEL ET FOURNITURES AUDIO / VIDEO </t>
  </si>
  <si>
    <t>LOCATION et FOURNITURES : MATÉRIEL D'ARTISTE</t>
  </si>
  <si>
    <t xml:space="preserve">LOCATION - ÉQUIPEMENT CAMÉRA </t>
  </si>
  <si>
    <t>LOCATION - ÉCLAIRAGE/ÉQUIPEMENT ÉLECTRIQUE</t>
  </si>
  <si>
    <t>LOCATION MATÉRIEL AUDIO</t>
  </si>
  <si>
    <t>EFFETS SONORES</t>
  </si>
  <si>
    <t>TRANSFERTS, ARCHIVES SON/MUSIQUE</t>
  </si>
  <si>
    <t>TRANSFERTS, ARCHIVES IMAGES</t>
  </si>
  <si>
    <t>MONTAGE HORS LIGNE</t>
  </si>
  <si>
    <t>MONTAGE EN LIGNE</t>
  </si>
  <si>
    <t>POST-SYNCHRO et MIXAGE</t>
  </si>
  <si>
    <t>MATÉRIEL et FOURNITURES SUPPLÉMENTAIRES</t>
  </si>
  <si>
    <t>SECTION C - MATÉRIEL ET FOURNITURES</t>
  </si>
  <si>
    <t>TOTAL MATÉRIEL ET FOURNITURES</t>
  </si>
  <si>
    <t>POSTES DE TRAVAIL INFORMATIQUE (préciser)</t>
  </si>
  <si>
    <t>MATÉRIEL DE NUMÉRISATION</t>
  </si>
  <si>
    <t>ÉQUIPEMENT SUPPLÉMENTAIRE (préciser)</t>
  </si>
  <si>
    <t>UNITÉS DE STOCKAGE SUPPLÉMENTAIRES</t>
  </si>
  <si>
    <t>LICENCE DE LOGICIELS (préciser)</t>
  </si>
  <si>
    <t>SERVEUR DE VALIDATION (pour l'installation)</t>
  </si>
  <si>
    <t>MATÉRIEL SUPPLÉMENTAIRE</t>
  </si>
  <si>
    <t>TOTAL AUTRE MAIN-D'ŒUVRE</t>
  </si>
  <si>
    <t>CONSULTANTE / CONSULTANT</t>
  </si>
  <si>
    <t>RECHERCHISTE</t>
  </si>
  <si>
    <t>SCÉNARISTE</t>
  </si>
  <si>
    <t>SPÉCIALISTE DU CONTENU</t>
  </si>
  <si>
    <t>SPÉCIALISTE DE L'INTERFACE</t>
  </si>
  <si>
    <t>DOUBLAGE / TRADUCTION</t>
  </si>
  <si>
    <t>WEBMESTRE</t>
  </si>
  <si>
    <t>TOTAL MAIN-D'OEUVRE DE L'ADMINISTRATION</t>
  </si>
  <si>
    <t>COMPTABILITÉ / TENUE DE LIVRE - du projet seulement</t>
  </si>
  <si>
    <t>TOTAL ARTISTES</t>
  </si>
  <si>
    <t>COMÉDIENNES / COMÉDIENS - FIGURANTES / FIGURANTS</t>
  </si>
  <si>
    <t>VOIX HORS CHAMP (NARRATRICES / NARRATEURS)</t>
  </si>
  <si>
    <t>TOTAL MAIN-D'OEUVRE AUDIO / VIDÉO</t>
  </si>
  <si>
    <t>RÉALISATRICE / RÉALISATEUR</t>
  </si>
  <si>
    <t>OPÉRATRICE / OPÉRATEUR DE LA CAMÉRA</t>
  </si>
  <si>
    <t>ÉQUIPE ÉCLAIRAGE / ÉLECTRIQUE</t>
  </si>
  <si>
    <t>PRENEUSE / PRENEUR DE SON</t>
  </si>
  <si>
    <t>MAIN-D'OEUVRE SUPPLÉMENTAIRE (préciser)</t>
  </si>
  <si>
    <t>COORDONNATRICE / COORDONNATEUR</t>
  </si>
  <si>
    <t>MONTEUSE / MONTEUR</t>
  </si>
  <si>
    <t>TOTAL MAIN-D'OEUVRE DE LA PROGRAMMATION</t>
  </si>
  <si>
    <t>PROGRAMMEUSE PRINCIPALE / PROGRAMMEUR PRINCIPAL</t>
  </si>
  <si>
    <t>ERGONOME DES INTERFACES</t>
  </si>
  <si>
    <t>MAIN-D'OEUVRE DE LA PROGRAMMATION (préciser)</t>
  </si>
  <si>
    <t>INTÉGRATEURE / INTEGRATEUR DU SYSTÈME</t>
  </si>
  <si>
    <t>MAIN-D'OEUVRE - TESTS</t>
  </si>
  <si>
    <t>CONCEPTRICE / CONCEPTEUR INTERACTIF OU DE JEU (DESIGNER)</t>
  </si>
  <si>
    <t>CONCEPTRICE / CONCEPTEUR GRAPHIQUE</t>
  </si>
  <si>
    <t>ANIMATRICE / ANIMATEUR 2D</t>
  </si>
  <si>
    <t>ANIMATRICE / ANIMATEUR 3D</t>
  </si>
  <si>
    <t>INFOGRAPHISTE</t>
  </si>
  <si>
    <t>CONCEPTRICE / CONCEPTEUR DU SCÉNARIO-MAQUETTE</t>
  </si>
  <si>
    <t>ILLUSTRATRICE / ILLUSTRATEUR</t>
  </si>
  <si>
    <t>ASSISTANTE CONCEPTRICE / ASSISTANT CONCEPTEUR</t>
  </si>
  <si>
    <t>TOTAL MAIN-D'OEUVRE DE LA CONCEPTION</t>
  </si>
  <si>
    <t>TOTAL POSTES CLÉS</t>
  </si>
  <si>
    <t>GESTIONNAIRE OU CHEFFE / CHEF DE PROJET (non actionnaire seulement)</t>
  </si>
  <si>
    <t>ARCHITECTE DU SYSTÈME</t>
  </si>
  <si>
    <t>DIRECTRICE / DIRECTEUR TECHNIQUE</t>
  </si>
  <si>
    <t>DIRECTRICE / DIRECTEUR ARTISTIQUE</t>
  </si>
  <si>
    <t>DIRECTRICE / DIRECTEUR DE L'ANIMATION</t>
  </si>
  <si>
    <t>DIRECTRICE / DIRECTEUR INTERACTIF</t>
  </si>
  <si>
    <t>DIRECTRICE / DIRECTEUR DE LA CRÉATION</t>
  </si>
  <si>
    <t>PRÉPARATION DE LA PRÉSENTATION</t>
  </si>
  <si>
    <t>TOTAL PRÉPARATION DE LA PRÉSENTATION</t>
  </si>
  <si>
    <t>DROITS DES IMAGES</t>
  </si>
  <si>
    <t xml:space="preserve">DROITS SONORES </t>
  </si>
  <si>
    <t>DROITS LIBRAIRIES</t>
  </si>
  <si>
    <t>AUTRES DROITS (préciser)</t>
  </si>
  <si>
    <t>DROITS DE L'HISTOIRE</t>
  </si>
  <si>
    <t>TOTAL PRODUCTRICE / PRODUCTEUR</t>
  </si>
  <si>
    <t>Montant</t>
  </si>
  <si>
    <t>Confirmé*</t>
  </si>
  <si>
    <t>Pourcentage du budget</t>
  </si>
  <si>
    <t>Type de financement*</t>
  </si>
  <si>
    <t xml:space="preserve">Source de financement
</t>
  </si>
  <si>
    <t>Financement total</t>
  </si>
  <si>
    <t>15.40</t>
  </si>
  <si>
    <t>QTÉ</t>
  </si>
  <si>
    <t>Catégorie</t>
  </si>
  <si>
    <t>SECTION A - PRODUCTRICE / PRODUCTEUR</t>
  </si>
  <si>
    <t xml:space="preserve">Les budgets doivent être présentés sur le modèle fourni (le présent document). Un seul modèle de budget est disponible pour les demandes de préproduction et de production. Pour que le budget soit considéré comme complet, toutes les feuilles du modèle de budget doivent être remplies..
</t>
  </si>
  <si>
    <t xml:space="preserve">Les budgets doivent être présentés en format Excel. Les versions PDF ne seront pas acceptées.
</t>
  </si>
  <si>
    <t xml:space="preserve">Ontario Créatif a pris soin de s’assurer que les formules de ce modèle sont correctes. Si vous constatez la moindre erreur dans ce budget, merci de nous la signaler par courriel à ipfund@ontariocreates.ca.
</t>
  </si>
  <si>
    <t xml:space="preserve">Des erreurs peuvent se produire lorsque des nombres sont saisis manuellement dans des cellules contenant des formules et lorsque des lignes sont ajoutées ou supprimées. Ontario Créatif n’est pas responsable de l’exactitude de votre budget. Veuillez vérifier attentivement votre budget, y compris les sous-totaux, les totaux et les formules avant de le présenter.
</t>
  </si>
  <si>
    <r>
      <rPr>
        <u/>
        <sz val="10"/>
        <rFont val="Arial"/>
        <family val="2"/>
      </rPr>
      <t>Liste des onglets</t>
    </r>
    <r>
      <rPr>
        <sz val="10"/>
        <rFont val="Arial"/>
        <family val="2"/>
      </rPr>
      <t xml:space="preserve">
Page couverture – Résumé du calendrier et des dépenses de l’Ontario
Page sommaire – Présentation des coûts par catégorie
Détails – Détails des coûts par catégorie
Financement – Résumé des sources de financement
Remarques – Explications des postes budgétaires et financiers (facultatif)</t>
    </r>
  </si>
  <si>
    <t>Remarques</t>
  </si>
  <si>
    <t xml:space="preserve">Toutes les sources de financement doivent être indiquées dans l’onglet Financement. Le Fonds pour la PI – volet Contenu interactif est un contributeur de dernier recours pour le financement du projet. Toutes les contributions doivent être confirmées par écrit au moment de la demande, comme indiqué ci-dessous.
</t>
  </si>
  <si>
    <t xml:space="preserve">Le financement peut provenir de parties internes, apparentées ou externes, sous la forme de contributions en espèces ou non.
</t>
  </si>
  <si>
    <t xml:space="preserve">Si des crédits d’impôt sont inclus dans le plan de financement, la demande doit inclure des documents attestant qu’une contribution en espèces ou l’équivalent est en place pour financer provisoirement les crédits d’impôt prévus. Il incombe à l’auteure ou l’auteur de la demande de consulter la loi et les règlements en vigueur ou de communiquer avec le service des crédits d’impôt d’Ontario Créatif pour s’assurer de l’admissibilité de son projet. 
</t>
  </si>
  <si>
    <t xml:space="preserve">Les contributions en espèces de l’auteure ou l’auteur de la demande, d’une partie interne ou des parties apparentées doivent être confirmées par écrit au moyen de relevés ou de lettres signées d’institutions financières qui attestent de la disponibilité de la contribution.
</t>
  </si>
  <si>
    <t>Les contributions en espèces des parties externes doivent être confirmées par écrit au moyen de lettres ou d’accords signés comprenant, au minimum, les renseignements suivants :
– date
– type de financement (p. ex. avance, investissement, subvention)
– montant de la contribution
– total et date du budget
– référence au projet financé
– calendrier des paiements ou prélèvement proposé (le cas échéant)
Des déclarations ou des lettres signées d’institutions financières peuvent également être jointes pour appuyer la contribution. En outre, Ontario Créatif se réserve le droit d’exiger une déclaration ou une lettre d’une institution financière démontrant que la contribution est disponible.</t>
  </si>
  <si>
    <t>Les contributions autres qu’en espèces (reports, dons, remises, contributions en nature) doivent être confirmées par écrit au moyen de lettres ou d’accords signés comprenant, au minimum, les détails suivants :
– date
– description et valeur des biens ou services à fournir
– comptes et catégories budgétaires
– montant de la contribution
Chaque contribution doit figurer sur une ligne distincte du plan de financement. Les contributions pour imprévus ne sont pas autorisées.</t>
  </si>
  <si>
    <t xml:space="preserve">Les projets qui sont en cours d’examen à la date limite correspondante avec d’autres fonds reconnus de l’industrie (p. ex. le Fonds des médias du Canada) seront pris en considération à condition que le financement soit confirmé avant l’engagement officiel de financement d’Ontario Créatif.
</t>
  </si>
  <si>
    <t xml:space="preserve">Le financement associé aux activités qui se déroulent généralement en dehors de la phase pour laquelle la demande est présentée (préproduction ou production) ne peut pas être utilisé pour combler le solde du financement requis par le Fonds pour la PI. Dans le même ordre d’idées, les coûts associés à ces activités ne doivent pas être inclus dans le budget.
</t>
  </si>
  <si>
    <t xml:space="preserve">Les dépenses faites avant la présentation de la demande ne sont pas admissibles. Toutes les activités doivent être terminées et les dépenses faites à la fin de la période du programme.
</t>
  </si>
  <si>
    <t xml:space="preserve">Fournissez des détails, des notes et des accords expliquant les estimations de votre budget. Utilisez l’onglet Remarques si nécessaire. Des devis pour des biens et services de tiers peuvent être inclus le cas échéant. Tous les postes budgétaires doivent être évalués à leur valeur marchande.
</t>
  </si>
  <si>
    <t xml:space="preserve">La productrice ou le producteur doit superviser tous les aspects du projet et ne peut donc pas participer à la plupart des autres fonctions. Pour les projets à budget réduit, la productrice ou le producteur peut assumer d’autres fonctions et être inscrite ou inscrit au budget dans les catégories appropriées. Une justification détaillée doit être fournie dans ces circonstances. Il convient de noter que les employées ou employés ou les entrepreneures ou entrepreneurs jouant plusieurs rôles feront l’objet d’un examen visant à déterminer si les tâches et la durée sont raisonnables.
</t>
  </si>
  <si>
    <t xml:space="preserve">Équipement et matériel : Tous les biens et services doivent être expressément requis pour le projet. Les coûts peuvent refléter les coûts de location réels ou le prix d’achat amorti à la valeur marchande (matériel – méthode d’amortissement linéaire sur 24 mois/logiciel – méthode d’amortissement linéaire sur 12 mois). Les coûts ne doivent pas inclure la majoration de l’entreprise ou les coûts indirects.
</t>
  </si>
  <si>
    <t xml:space="preserve">Acquisition des droits : L’acquisition des droits comprend les coûts associés à l’octroi de permis d’utilisation de matériel protégé par des droits d’auteur et des droits de propriété intellectuelle pour l’utilisation dans le projet. Le coût de la production vidéo ou audio originale doit être estimé dans les sections appropriées du modèle de budget et ne doit pas être inclus dans cette catégorie.
</t>
  </si>
  <si>
    <r>
      <rPr>
        <b/>
        <sz val="10"/>
        <color rgb="FF0097A9"/>
        <rFont val="Arial"/>
        <family val="2"/>
      </rPr>
      <t>FONDS D’ONTARIO CRÉATIF POUR LA PROPRIÉTÉ INTELLECTUELLE</t>
    </r>
    <r>
      <rPr>
        <sz val="10"/>
        <color rgb="FF0097A9"/>
        <rFont val="Arial"/>
        <family val="2"/>
      </rPr>
      <t xml:space="preserve">
</t>
    </r>
    <r>
      <rPr>
        <b/>
        <sz val="10"/>
        <rFont val="Arial"/>
        <family val="2"/>
      </rPr>
      <t>Lignes directrices et modèle concernant le budget et le financement
Page couverture</t>
    </r>
    <r>
      <rPr>
        <sz val="10"/>
        <rFont val="Arial"/>
        <family val="2"/>
      </rPr>
      <t xml:space="preserve">
</t>
    </r>
  </si>
  <si>
    <r>
      <rPr>
        <b/>
        <sz val="10"/>
        <color rgb="FF0097A9"/>
        <rFont val="Arial"/>
        <family val="2"/>
      </rPr>
      <t xml:space="preserve">FONDS D’ONTARIO CRÉATIF POUR LA PROPRIÉTÉ INTELLECTUELLE
</t>
    </r>
    <r>
      <rPr>
        <b/>
        <sz val="10"/>
        <rFont val="Arial"/>
        <family val="2"/>
      </rPr>
      <t xml:space="preserve">Lignes directrices et modèle concernant le budget et le financement
Page sommaire
</t>
    </r>
    <r>
      <rPr>
        <sz val="10"/>
        <rFont val="Arial"/>
        <family val="2"/>
      </rPr>
      <t xml:space="preserve">
</t>
    </r>
  </si>
  <si>
    <r>
      <rPr>
        <b/>
        <sz val="10"/>
        <color rgb="FF0097A9"/>
        <rFont val="Arial"/>
        <family val="2"/>
      </rPr>
      <t>FONDS D’ONTARIO CRÉATIF POUR LA PROPRIÉTÉ INTELLECTUELLE</t>
    </r>
    <r>
      <rPr>
        <sz val="10"/>
        <color rgb="FF0097A9"/>
        <rFont val="Arial"/>
        <family val="2"/>
      </rPr>
      <t xml:space="preserve">
</t>
    </r>
    <r>
      <rPr>
        <b/>
        <sz val="10"/>
        <rFont val="Arial"/>
        <family val="2"/>
      </rPr>
      <t xml:space="preserve">Lignes directrices et modèle concernant le budget et le financement
Détails
</t>
    </r>
    <r>
      <rPr>
        <sz val="10"/>
        <rFont val="Arial"/>
        <family val="2"/>
      </rPr>
      <t xml:space="preserve">
</t>
    </r>
  </si>
  <si>
    <r>
      <rPr>
        <b/>
        <sz val="10"/>
        <color rgb="FF0097A9"/>
        <rFont val="Arial"/>
        <family val="2"/>
      </rPr>
      <t>FONDS D’ONTARIO CRÉATIF POUR LA PROPRIÉTÉ INTELLECTUELLE</t>
    </r>
    <r>
      <rPr>
        <sz val="10"/>
        <color rgb="FF0097A9"/>
        <rFont val="Arial"/>
        <family val="2"/>
      </rPr>
      <t xml:space="preserve">
</t>
    </r>
    <r>
      <rPr>
        <b/>
        <sz val="10"/>
        <rFont val="Arial"/>
        <family val="2"/>
      </rPr>
      <t xml:space="preserve">Lignes directrices et modèle concernant le budget et le financement
Financement
</t>
    </r>
    <r>
      <rPr>
        <sz val="10"/>
        <rFont val="Arial"/>
        <family val="2"/>
      </rPr>
      <t xml:space="preserve">
</t>
    </r>
  </si>
  <si>
    <r>
      <rPr>
        <b/>
        <sz val="10"/>
        <color rgb="FF0097A9"/>
        <rFont val="Arial"/>
        <family val="2"/>
      </rPr>
      <t>FONDS D’ONTARIO CRÉATIF POUR LA PROPRIÉTÉ INTELLECTUELLE</t>
    </r>
    <r>
      <rPr>
        <sz val="10"/>
        <color rgb="FF0097A9"/>
        <rFont val="Arial"/>
        <family val="2"/>
      </rPr>
      <t xml:space="preserve">
</t>
    </r>
    <r>
      <rPr>
        <b/>
        <sz val="10"/>
        <rFont val="Arial"/>
        <family val="2"/>
      </rPr>
      <t xml:space="preserve">Lignes directrices et modèle concernant le budget et le financement
Remarques
</t>
    </r>
    <r>
      <rPr>
        <sz val="10"/>
        <rFont val="Arial"/>
        <family val="2"/>
      </rPr>
      <t xml:space="preserve">
</t>
    </r>
  </si>
  <si>
    <r>
      <rPr>
        <b/>
        <sz val="10"/>
        <rFont val="Arial"/>
        <family val="2"/>
      </rPr>
      <t>INSTRUCTIONS</t>
    </r>
    <r>
      <rPr>
        <sz val="10"/>
        <rFont val="Arial"/>
        <family val="2"/>
      </rPr>
      <t xml:space="preserve"> : Les cellules surlignées en bleu contiennent des formules, des en-têtes, des règles et des instructions. Ne pas saisir d’information directement dans ces cellules.</t>
    </r>
  </si>
  <si>
    <r>
      <rPr>
        <b/>
        <sz val="10"/>
        <rFont val="Arial"/>
        <family val="2"/>
      </rPr>
      <t>INSTRUCTIONS</t>
    </r>
    <r>
      <rPr>
        <sz val="10"/>
        <rFont val="Arial"/>
        <family val="2"/>
      </rPr>
      <t xml:space="preserve"> : Les cellules surlignées en bleu contiennent des formules, des en-têtes, des règles et des instructions. 
Ne pas saisir d’information directement dans ces cellules.</t>
    </r>
  </si>
  <si>
    <t>Calendrier</t>
  </si>
  <si>
    <t>Date de début</t>
  </si>
  <si>
    <t>Date de fin</t>
  </si>
  <si>
    <t>Durée (semaines)</t>
  </si>
  <si>
    <t>Dépenses de l’Ontario</t>
  </si>
  <si>
    <t>En espèces</t>
  </si>
  <si>
    <t>Non en espèces</t>
  </si>
  <si>
    <t>Main-d’œuvre</t>
  </si>
  <si>
    <t>Autre que la main-d’œuvre</t>
  </si>
  <si>
    <t>Nombre total de semaines de travail</t>
  </si>
  <si>
    <t xml:space="preserve">Total </t>
  </si>
  <si>
    <r>
      <t xml:space="preserve">Ajoutez des lignes si plusieurs personnes ou ressources sont requises pour un poste. </t>
    </r>
    <r>
      <rPr>
        <b/>
        <sz val="10"/>
        <rFont val="Arial"/>
        <family val="2"/>
      </rPr>
      <t>Veillez à copier les formules sur toutes les nouvelles lignes créées.</t>
    </r>
    <r>
      <rPr>
        <sz val="10"/>
        <rFont val="Arial"/>
        <family val="2"/>
      </rPr>
      <t xml:space="preserve">
Précisez les unités de main-d’œuvre (heures, jours, semaines) à utiliser dans le budget. </t>
    </r>
    <r>
      <rPr>
        <b/>
        <sz val="10"/>
        <rFont val="Arial"/>
        <family val="2"/>
      </rPr>
      <t>Tous les postes de travail doivent utiliser les mêmes unités.</t>
    </r>
    <r>
      <rPr>
        <sz val="10"/>
        <rFont val="Arial"/>
        <family val="2"/>
      </rPr>
      <t xml:space="preserve"> Ne pas remplacer.
</t>
    </r>
    <r>
      <rPr>
        <b/>
        <sz val="10"/>
        <rFont val="Arial"/>
        <family val="2"/>
      </rPr>
      <t>Les sections Répartition des coûts, Dépenses de l’Ontario, Type de financement DOIVENT être remplies pour que votre budget soit considéré comme complet.</t>
    </r>
  </si>
  <si>
    <t>SÉLECTIONNER LES UNITÉS DE MAIN-D’ŒUVRE</t>
  </si>
  <si>
    <t>Nombre d’heures / jours / semaines</t>
  </si>
  <si>
    <t>`</t>
  </si>
  <si>
    <t>Heures / jours / semaines (sélectionner l’unité en haut de la feuille)</t>
  </si>
  <si>
    <t xml:space="preserve">Coût en $ par unité  </t>
  </si>
  <si>
    <t>Partie interne / partie apparentée / partie externe</t>
  </si>
  <si>
    <t>Oui / Non</t>
  </si>
  <si>
    <t>Report / Don / Remise / En nature</t>
  </si>
  <si>
    <t>DÉPENSES DE L’ONTARIO</t>
  </si>
  <si>
    <t>Ne peut excéder 10 % des sections B+C du budget si la personne mentionnée dans cette section est une ou un actionnaire de l’auteure ou l’auteur de la demande ou une partie apparentée.</t>
  </si>
  <si>
    <t>Les droits ne peuvent pas être payés à l’auteure ou l’auteur de la demande ou à une partie apparentée.</t>
  </si>
  <si>
    <t>S/O – DÉPENSES NON ADMISSIBLES</t>
  </si>
  <si>
    <t>SECTION B - MAIN-D’ŒUVRE DE L’ÉQUIPE</t>
  </si>
  <si>
    <t>TOTAL B - MAIN-D’ŒUVRE DE L’ÉQUIPE</t>
  </si>
  <si>
    <t>Compte budgétaire ou source de financement</t>
  </si>
  <si>
    <t>Fournir des notes explicatives pour les postes du budget et du financement, le cas échéant.</t>
  </si>
  <si>
    <t>Si la personne indiquée au compte 04.05 est une ou un actionnaire de l’auteure ou l’auteur de la demande, de la coauteure ou du coauteur de la demande ou de la société mère, son salaire en tant que gestionnaire ou responsable de projet doit être déplacé vers le haut, au compte 01.05.</t>
  </si>
  <si>
    <t>PARTICIPATION À DES ÉVÉNEMENTS EN ONTARIO (à des fins d’exposition ou de démonstration uniquement)</t>
  </si>
  <si>
    <t>Les coûts de cette section doivent être propres au projet. Les dépenses ordinaires de la société sont couvertes par les frais indirects de la société, SECTION F.</t>
  </si>
  <si>
    <t>Les coûts de commercialisation, d’exploitation, de promotion et de publicité doivent se rapporter exclusivement au projet et ne peuvent inclure des dépenses de promotion de la société. Le coût total de tous les postes associés à ces catégories ne doit pas dépasser 30 % du total des catégories budgétaires pour B+C et doit être associé à des promotions pendant la période de financement uniquement.</t>
  </si>
  <si>
    <t>DISPOSITIFS DE TESTS</t>
  </si>
  <si>
    <t>LICENCES DE POLICES DE CARACTÈRES</t>
  </si>
  <si>
    <t>PARTIE INTERNE</t>
  </si>
  <si>
    <t>PARTIE EXTERNE</t>
  </si>
  <si>
    <t>PARTIE APPARENTÉE</t>
  </si>
  <si>
    <t>EN ESPÈCES</t>
  </si>
  <si>
    <t xml:space="preserve"> NON EN ESPÈCES</t>
  </si>
  <si>
    <t>Catégorie*</t>
  </si>
  <si>
    <t>Partie interne</t>
  </si>
  <si>
    <t>Partie apparentée</t>
  </si>
  <si>
    <t>Partie externe</t>
  </si>
  <si>
    <t>Vutre</t>
  </si>
  <si>
    <t>Avance (En espèces)</t>
  </si>
  <si>
    <t>Investissement (En espèces)</t>
  </si>
  <si>
    <t>Subvention (En espèces)</t>
  </si>
  <si>
    <t>Fonds industriel (En espèces)</t>
  </si>
  <si>
    <t>Permis (En espèces)</t>
  </si>
  <si>
    <t>Prêt (En espèces)</t>
  </si>
  <si>
    <t>Crédit d’impôt (En espèces)</t>
  </si>
  <si>
    <t>Feport/don/en nature (Non en espèces)</t>
  </si>
  <si>
    <t>hres</t>
  </si>
  <si>
    <t>jrs</t>
  </si>
  <si>
    <t>sem</t>
  </si>
  <si>
    <t>Auteure ou auteur de la demande/partie interne/partie apparentée</t>
  </si>
  <si>
    <t>- les lignes directrices du Programme d’Ontario Créatif d’aide au développement</t>
  </si>
  <si>
    <r>
      <rPr>
        <b/>
        <sz val="10"/>
        <color rgb="FF0097A9"/>
        <rFont val="Arial"/>
        <family val="2"/>
      </rPr>
      <t>FONDS D’ONTARIO CRÉATIF POUR LA PROPRIÉTÉ INTELLECTUELLE</t>
    </r>
    <r>
      <rPr>
        <sz val="10"/>
        <color rgb="FF0097A9"/>
        <rFont val="Arial"/>
        <family val="2"/>
      </rPr>
      <t xml:space="preserve">
</t>
    </r>
    <r>
      <rPr>
        <b/>
        <sz val="10"/>
        <rFont val="Arial"/>
        <family val="2"/>
      </rPr>
      <t>Lignes directrices et modèle concernant le budget et le financement
Volet Contenu interactif – Programme de développement des talents du Fonds d’Ontario Créatif 
Pour les dates limites de 2025-2026 – mise à jour : 30 octobre 2025</t>
    </r>
    <r>
      <rPr>
        <sz val="10"/>
        <rFont val="Arial"/>
        <family val="2"/>
      </rPr>
      <t xml:space="preserve">
</t>
    </r>
  </si>
  <si>
    <t xml:space="preserve">La documentation relative au Programme de développement des talents du Fonds d’Ontario Créatif comprend :
</t>
  </si>
  <si>
    <t>demande totale ne peut excéder 75 % des dépenses de l’Ontario</t>
  </si>
  <si>
    <t>Programme de développement des talents</t>
  </si>
  <si>
    <t>Total des dépenses de l’Ontario</t>
  </si>
  <si>
    <t>Budget total</t>
  </si>
  <si>
    <t>Demande de financement</t>
  </si>
  <si>
    <t>Demande en % des dépenses ontariennes</t>
  </si>
  <si>
    <r>
      <t>Inclure la demande du programme de développement des talents du Fonds d’Ontario Créatif  sur la première ligne.
Inclure chaque source sur une ligne séparée.
Ajouter des lignes si nécessaire.
*</t>
    </r>
    <r>
      <rPr>
        <u/>
        <sz val="10"/>
        <rFont val="Arial"/>
        <family val="2"/>
      </rPr>
      <t>Catégorie</t>
    </r>
    <r>
      <rPr>
        <sz val="10"/>
        <rFont val="Arial"/>
        <family val="2"/>
      </rPr>
      <t xml:space="preserve"> : Auteure ou auteur de la demande/partie interne/partie apparentée (y compris société/propriétaire/employée ou employé/entrepreneure ou entrepreneur), partie externe.
*</t>
    </r>
    <r>
      <rPr>
        <u/>
        <sz val="10"/>
        <rFont val="Arial"/>
        <family val="2"/>
      </rPr>
      <t>Confirmé</t>
    </r>
    <r>
      <rPr>
        <sz val="10"/>
        <rFont val="Arial"/>
        <family val="2"/>
      </rPr>
      <t xml:space="preserve"> : Oui, Non
*</t>
    </r>
    <r>
      <rPr>
        <u/>
        <sz val="10"/>
        <rFont val="Arial"/>
        <family val="2"/>
      </rPr>
      <t>Type de financement</t>
    </r>
    <r>
      <rPr>
        <sz val="10"/>
        <rFont val="Arial"/>
        <family val="2"/>
      </rPr>
      <t xml:space="preserve"> : Avance, contribution, investissement, subvention, fonds industriel, permis, prêt, crédit d’impôt, report/don/en nature, autre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</si>
</sst>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1009]mmmm\ d\,\ yyyy;@"/>
  </numFmts>
  <fonts count="16" x14ac:knownFonts="1">
    <font>
      <sz val="11"/>
      <color theme="1"/>
      <name val="Aptos Narrow"/>
      <family val="2"/>
      <scheme val="minor"/>
    </font>
    <font>
      <sz val="11"/>
      <color theme="1"/>
      <name val="Aptos Narrow"/>
      <family val="2"/>
      <scheme val="minor"/>
    </font>
    <font>
      <b/>
      <sz val="11"/>
      <color theme="1"/>
      <name val="Aptos Narrow"/>
      <family val="2"/>
      <scheme val="minor"/>
    </font>
    <font>
      <sz val="12"/>
      <name val="Arial"/>
      <family val="2"/>
    </font>
    <font>
      <b/>
      <sz val="10"/>
      <color theme="1"/>
      <name val="Arial"/>
      <family val="2"/>
    </font>
    <font>
      <sz val="10"/>
      <color theme="1"/>
      <name val="Arial"/>
      <family val="2"/>
    </font>
    <font>
      <sz val="10"/>
      <name val="Arial"/>
      <family val="2"/>
    </font>
    <font>
      <b/>
      <sz val="10"/>
      <name val="Arial"/>
      <family val="2"/>
    </font>
    <font>
      <b/>
      <sz val="10"/>
      <color rgb="FF0097A9"/>
      <name val="Arial"/>
      <family val="2"/>
    </font>
    <font>
      <sz val="10"/>
      <color rgb="FF0097A9"/>
      <name val="Arial"/>
      <family val="2"/>
    </font>
    <font>
      <u/>
      <sz val="10"/>
      <name val="Arial"/>
      <family val="2"/>
    </font>
    <font>
      <sz val="8"/>
      <name val="Aptos Narrow"/>
      <family val="2"/>
      <scheme val="minor"/>
    </font>
    <font>
      <sz val="8"/>
      <name val="Arial"/>
      <family val="2"/>
    </font>
    <font>
      <u/>
      <sz val="11"/>
      <color theme="10"/>
      <name val="Aptos Narrow"/>
      <family val="2"/>
      <scheme val="minor"/>
    </font>
    <font>
      <b/>
      <sz val="10"/>
      <color theme="0"/>
      <name val="Arial"/>
      <family val="2"/>
    </font>
    <font>
      <sz val="9"/>
      <color rgb="FF454545"/>
      <name val="Noto Sans"/>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ABFBFF"/>
        <bgColor indexed="64"/>
      </patternFill>
    </fill>
    <fill>
      <patternFill patternType="solid">
        <fgColor them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49" fontId="6" fillId="0" borderId="0"/>
    <xf numFmtId="0" fontId="13" fillId="0" borderId="0" applyNumberFormat="0" applyFill="0" applyBorder="0" applyAlignment="0" applyProtection="0"/>
  </cellStyleXfs>
  <cellXfs count="260">
    <xf numFmtId="0" fontId="0" fillId="0" borderId="0" xfId="0"/>
    <xf numFmtId="0" fontId="5" fillId="0" borderId="0" xfId="0" applyFont="1" applyAlignment="1">
      <alignment vertical="top" wrapText="1"/>
    </xf>
    <xf numFmtId="0" fontId="4" fillId="0" borderId="0" xfId="0" applyFont="1" applyAlignment="1">
      <alignment vertical="top" wrapText="1"/>
    </xf>
    <xf numFmtId="0" fontId="4" fillId="0" borderId="3" xfId="0" applyFont="1" applyBorder="1" applyAlignment="1">
      <alignment vertical="top" wrapText="1"/>
    </xf>
    <xf numFmtId="0" fontId="5" fillId="0" borderId="1" xfId="0" applyFont="1" applyBorder="1" applyAlignment="1">
      <alignment horizontal="center" vertical="top" wrapText="1"/>
    </xf>
    <xf numFmtId="0" fontId="4" fillId="0" borderId="4" xfId="0" applyFont="1" applyBorder="1" applyAlignment="1">
      <alignment horizontal="center" vertical="top" wrapText="1"/>
    </xf>
    <xf numFmtId="0" fontId="4" fillId="0" borderId="6" xfId="0" applyFont="1" applyBorder="1" applyAlignment="1">
      <alignment vertical="top" wrapText="1"/>
    </xf>
    <xf numFmtId="0" fontId="5" fillId="0" borderId="1" xfId="0" applyFont="1" applyBorder="1" applyAlignment="1">
      <alignment horizontal="left" vertical="top" wrapText="1"/>
    </xf>
    <xf numFmtId="44" fontId="5" fillId="0" borderId="1" xfId="1" applyFont="1" applyBorder="1" applyAlignment="1">
      <alignment horizontal="right" vertical="top" wrapText="1"/>
    </xf>
    <xf numFmtId="44" fontId="5" fillId="0" borderId="2" xfId="1" applyFont="1" applyBorder="1" applyAlignment="1">
      <alignment horizontal="right" vertical="top" wrapText="1"/>
    </xf>
    <xf numFmtId="0" fontId="4" fillId="0" borderId="5" xfId="0" applyFont="1" applyBorder="1" applyAlignment="1">
      <alignment horizontal="left" vertical="top" wrapText="1"/>
    </xf>
    <xf numFmtId="44" fontId="4" fillId="4" borderId="4" xfId="1" applyFont="1" applyFill="1" applyBorder="1" applyAlignment="1">
      <alignment vertical="top" wrapText="1"/>
    </xf>
    <xf numFmtId="9" fontId="6" fillId="4" borderId="1" xfId="2" applyFont="1" applyFill="1" applyBorder="1" applyAlignment="1">
      <alignment horizontal="center" vertical="top" wrapText="1"/>
    </xf>
    <xf numFmtId="9" fontId="6" fillId="4" borderId="2" xfId="2" applyFont="1" applyFill="1" applyBorder="1" applyAlignment="1">
      <alignment horizontal="center" vertical="top" wrapText="1"/>
    </xf>
    <xf numFmtId="9" fontId="7" fillId="4" borderId="4" xfId="2" applyFont="1" applyFill="1" applyBorder="1" applyAlignment="1">
      <alignment horizontal="center" vertical="top" wrapText="1"/>
    </xf>
    <xf numFmtId="49" fontId="6" fillId="0" borderId="0" xfId="4" applyAlignment="1">
      <alignment horizontal="left" vertical="top" wrapText="1"/>
    </xf>
    <xf numFmtId="0" fontId="5" fillId="0" borderId="0" xfId="0" applyFont="1" applyAlignment="1">
      <alignment horizontal="left" vertical="top"/>
    </xf>
    <xf numFmtId="0" fontId="5" fillId="0" borderId="0" xfId="0" applyFont="1" applyAlignment="1">
      <alignment wrapText="1"/>
    </xf>
    <xf numFmtId="0" fontId="4" fillId="0" borderId="1" xfId="0" applyFont="1" applyBorder="1" applyAlignment="1">
      <alignment vertical="top"/>
    </xf>
    <xf numFmtId="0" fontId="5" fillId="0" borderId="0" xfId="0" applyFont="1" applyAlignment="1">
      <alignment vertical="top"/>
    </xf>
    <xf numFmtId="0" fontId="4" fillId="0" borderId="0" xfId="0" applyFont="1" applyAlignment="1">
      <alignment vertical="top"/>
    </xf>
    <xf numFmtId="0" fontId="5" fillId="0" borderId="1" xfId="0" applyFont="1" applyBorder="1" applyAlignment="1">
      <alignment vertical="top"/>
    </xf>
    <xf numFmtId="0" fontId="2" fillId="0" borderId="0" xfId="0" applyFont="1"/>
    <xf numFmtId="49" fontId="6" fillId="0" borderId="0" xfId="4" quotePrefix="1" applyAlignment="1">
      <alignment horizontal="left" vertical="top" wrapText="1"/>
    </xf>
    <xf numFmtId="49" fontId="6" fillId="0" borderId="1" xfId="0" applyNumberFormat="1" applyFont="1" applyBorder="1" applyAlignment="1">
      <alignment horizontal="center"/>
    </xf>
    <xf numFmtId="0" fontId="6" fillId="0" borderId="1" xfId="0" applyFont="1" applyBorder="1"/>
    <xf numFmtId="0" fontId="6" fillId="0" borderId="1" xfId="0" applyFont="1" applyBorder="1" applyAlignment="1">
      <alignment horizontal="center"/>
    </xf>
    <xf numFmtId="0" fontId="7" fillId="0" borderId="1" xfId="0" applyFont="1" applyBorder="1" applyAlignment="1">
      <alignment vertical="top"/>
    </xf>
    <xf numFmtId="0" fontId="6" fillId="0" borderId="1" xfId="0" applyFont="1" applyBorder="1" applyAlignment="1">
      <alignment vertical="top"/>
    </xf>
    <xf numFmtId="0" fontId="4" fillId="0" borderId="11" xfId="0" applyFont="1" applyBorder="1" applyAlignment="1">
      <alignment vertical="top"/>
    </xf>
    <xf numFmtId="0" fontId="4" fillId="0" borderId="15" xfId="0" applyFont="1" applyBorder="1" applyAlignment="1">
      <alignment vertical="top"/>
    </xf>
    <xf numFmtId="0" fontId="5" fillId="0" borderId="19" xfId="0" applyFont="1" applyBorder="1" applyAlignment="1">
      <alignment vertical="top"/>
    </xf>
    <xf numFmtId="0" fontId="5" fillId="0" borderId="15" xfId="0" applyFont="1" applyBorder="1" applyAlignment="1">
      <alignment vertical="top"/>
    </xf>
    <xf numFmtId="49" fontId="6" fillId="0" borderId="19" xfId="0" applyNumberFormat="1" applyFont="1" applyBorder="1" applyAlignment="1">
      <alignment horizontal="center" vertical="top"/>
    </xf>
    <xf numFmtId="49" fontId="7" fillId="0" borderId="19" xfId="0" applyNumberFormat="1" applyFont="1" applyBorder="1" applyAlignment="1">
      <alignment horizontal="center" vertical="top"/>
    </xf>
    <xf numFmtId="49" fontId="7" fillId="0" borderId="15" xfId="0" applyNumberFormat="1" applyFont="1" applyBorder="1" applyAlignment="1">
      <alignment horizontal="center" vertical="top"/>
    </xf>
    <xf numFmtId="0" fontId="5" fillId="0" borderId="19" xfId="0" applyFont="1" applyBorder="1" applyAlignment="1">
      <alignment horizontal="left" vertical="top" wrapText="1"/>
    </xf>
    <xf numFmtId="0" fontId="5" fillId="0" borderId="22" xfId="0" applyFont="1" applyBorder="1" applyAlignment="1">
      <alignment horizontal="left" vertical="top" wrapText="1"/>
    </xf>
    <xf numFmtId="0" fontId="5" fillId="0" borderId="25" xfId="0" applyFont="1" applyBorder="1" applyAlignment="1">
      <alignment horizontal="left" vertical="top" wrapText="1"/>
    </xf>
    <xf numFmtId="0" fontId="5" fillId="0" borderId="26" xfId="0" applyFont="1" applyBorder="1" applyAlignment="1">
      <alignment horizontal="left" vertical="top" wrapText="1"/>
    </xf>
    <xf numFmtId="0" fontId="5" fillId="0" borderId="22" xfId="0" applyFont="1" applyBorder="1" applyAlignment="1">
      <alignment vertical="top"/>
    </xf>
    <xf numFmtId="0" fontId="5" fillId="0" borderId="23" xfId="0" applyFont="1" applyBorder="1" applyAlignment="1">
      <alignment vertical="top"/>
    </xf>
    <xf numFmtId="0" fontId="5" fillId="0" borderId="24" xfId="0" applyFont="1" applyBorder="1" applyAlignment="1">
      <alignment vertical="top"/>
    </xf>
    <xf numFmtId="49" fontId="4" fillId="0" borderId="1" xfId="0" applyNumberFormat="1" applyFont="1" applyBorder="1" applyAlignment="1">
      <alignment horizontal="center" vertical="top"/>
    </xf>
    <xf numFmtId="49" fontId="4" fillId="4" borderId="1" xfId="0" applyNumberFormat="1" applyFont="1" applyFill="1" applyBorder="1" applyAlignment="1">
      <alignment horizontal="center" vertical="top"/>
    </xf>
    <xf numFmtId="0" fontId="4" fillId="0" borderId="8" xfId="0" applyFont="1" applyBorder="1" applyAlignment="1">
      <alignment vertical="top"/>
    </xf>
    <xf numFmtId="0" fontId="4" fillId="4" borderId="11" xfId="0" applyFont="1" applyFill="1" applyBorder="1" applyAlignment="1">
      <alignment vertical="top" wrapText="1"/>
    </xf>
    <xf numFmtId="0" fontId="4" fillId="4" borderId="20" xfId="0" applyFont="1" applyFill="1" applyBorder="1" applyAlignment="1">
      <alignment vertical="top" wrapText="1"/>
    </xf>
    <xf numFmtId="0" fontId="4" fillId="4" borderId="20" xfId="0" applyFont="1" applyFill="1" applyBorder="1" applyAlignment="1">
      <alignment horizontal="center" vertical="top" wrapText="1"/>
    </xf>
    <xf numFmtId="0" fontId="4" fillId="4" borderId="21" xfId="0" applyFont="1" applyFill="1" applyBorder="1" applyAlignment="1">
      <alignment horizontal="left" vertical="top" wrapText="1"/>
    </xf>
    <xf numFmtId="0" fontId="7" fillId="0" borderId="1" xfId="0" applyFont="1" applyBorder="1" applyAlignment="1">
      <alignment horizontal="center" vertical="top"/>
    </xf>
    <xf numFmtId="0" fontId="6" fillId="0" borderId="1" xfId="0" applyFont="1" applyBorder="1" applyAlignment="1">
      <alignment horizontal="center" vertical="center"/>
    </xf>
    <xf numFmtId="0" fontId="6" fillId="0" borderId="9" xfId="0" applyFont="1" applyBorder="1" applyAlignment="1">
      <alignment vertical="center"/>
    </xf>
    <xf numFmtId="0" fontId="6" fillId="0" borderId="1" xfId="0" applyFont="1" applyBorder="1" applyAlignment="1">
      <alignment vertical="center"/>
    </xf>
    <xf numFmtId="49"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0" fontId="4" fillId="0" borderId="31" xfId="0" applyFont="1" applyBorder="1" applyAlignment="1">
      <alignment vertical="top"/>
    </xf>
    <xf numFmtId="0" fontId="5" fillId="0" borderId="0" xfId="0" applyFont="1" applyAlignment="1">
      <alignment vertical="center"/>
    </xf>
    <xf numFmtId="44" fontId="6" fillId="0" borderId="1" xfId="1" applyFont="1" applyBorder="1" applyAlignment="1">
      <alignment horizontal="center"/>
    </xf>
    <xf numFmtId="0" fontId="5" fillId="0" borderId="0" xfId="0" applyFont="1" applyAlignment="1">
      <alignment horizontal="center" vertical="top" wrapText="1"/>
    </xf>
    <xf numFmtId="0" fontId="6" fillId="0" borderId="1" xfId="0" applyFont="1" applyBorder="1" applyAlignment="1">
      <alignment horizontal="center" vertical="top"/>
    </xf>
    <xf numFmtId="0" fontId="4" fillId="0" borderId="1" xfId="0" applyFont="1" applyBorder="1" applyAlignment="1">
      <alignment horizontal="center" vertical="top"/>
    </xf>
    <xf numFmtId="0" fontId="5" fillId="0" borderId="0" xfId="0" applyFont="1" applyAlignment="1">
      <alignment horizontal="center" vertical="top"/>
    </xf>
    <xf numFmtId="0" fontId="4" fillId="0" borderId="31" xfId="0" applyFont="1" applyBorder="1" applyAlignment="1">
      <alignment horizontal="center" vertical="top"/>
    </xf>
    <xf numFmtId="0" fontId="4" fillId="0" borderId="8" xfId="0" applyFont="1" applyBorder="1" applyAlignment="1">
      <alignment horizontal="center" vertical="top"/>
    </xf>
    <xf numFmtId="44" fontId="5" fillId="0" borderId="0" xfId="1" applyFont="1" applyAlignment="1">
      <alignment vertical="top" wrapText="1"/>
    </xf>
    <xf numFmtId="44" fontId="5" fillId="0" borderId="0" xfId="1" applyFont="1" applyAlignment="1">
      <alignment vertical="top"/>
    </xf>
    <xf numFmtId="44" fontId="4" fillId="0" borderId="31" xfId="1" applyFont="1" applyBorder="1" applyAlignment="1">
      <alignment vertical="top"/>
    </xf>
    <xf numFmtId="44" fontId="4" fillId="0" borderId="8" xfId="1" applyFont="1" applyBorder="1" applyAlignment="1">
      <alignment vertical="top"/>
    </xf>
    <xf numFmtId="0" fontId="4" fillId="0" borderId="30" xfId="0" applyFont="1" applyBorder="1" applyAlignment="1">
      <alignment horizontal="center" vertical="top"/>
    </xf>
    <xf numFmtId="0" fontId="4" fillId="0" borderId="7" xfId="0" applyFont="1" applyBorder="1" applyAlignment="1">
      <alignment horizontal="center" vertical="top"/>
    </xf>
    <xf numFmtId="0" fontId="6" fillId="0" borderId="10" xfId="0" applyFont="1" applyBorder="1" applyAlignment="1">
      <alignment vertical="center"/>
    </xf>
    <xf numFmtId="49" fontId="7" fillId="0" borderId="1" xfId="0" applyNumberFormat="1" applyFont="1" applyBorder="1" applyAlignment="1">
      <alignment horizontal="center"/>
    </xf>
    <xf numFmtId="0" fontId="6" fillId="0" borderId="1" xfId="0" quotePrefix="1" applyFont="1" applyBorder="1" applyAlignment="1">
      <alignment vertical="top"/>
    </xf>
    <xf numFmtId="0" fontId="6" fillId="0" borderId="1" xfId="0" applyFont="1" applyBorder="1" applyAlignment="1">
      <alignment horizontal="center" vertical="top" wrapText="1"/>
    </xf>
    <xf numFmtId="44" fontId="5" fillId="4" borderId="1" xfId="1" applyFont="1" applyFill="1" applyBorder="1" applyAlignment="1">
      <alignment vertical="top"/>
    </xf>
    <xf numFmtId="44" fontId="5" fillId="4" borderId="22" xfId="1" applyFont="1" applyFill="1" applyBorder="1" applyAlignment="1">
      <alignment vertical="top"/>
    </xf>
    <xf numFmtId="44" fontId="5" fillId="4" borderId="24" xfId="1" applyFont="1" applyFill="1" applyBorder="1" applyAlignment="1">
      <alignment vertical="top"/>
    </xf>
    <xf numFmtId="0" fontId="6" fillId="0" borderId="2" xfId="0" applyFont="1" applyBorder="1"/>
    <xf numFmtId="0" fontId="6" fillId="0" borderId="2" xfId="0" applyFont="1" applyBorder="1" applyAlignment="1">
      <alignment horizontal="center" vertical="top"/>
    </xf>
    <xf numFmtId="44" fontId="4" fillId="4" borderId="1" xfId="1" applyFont="1" applyFill="1" applyBorder="1" applyAlignment="1">
      <alignment vertical="top"/>
    </xf>
    <xf numFmtId="44" fontId="6" fillId="4" borderId="1" xfId="1" applyFont="1" applyFill="1" applyBorder="1" applyAlignment="1">
      <alignment horizontal="center"/>
    </xf>
    <xf numFmtId="44" fontId="7" fillId="4" borderId="1" xfId="1" applyFont="1" applyFill="1" applyBorder="1" applyAlignment="1">
      <alignment horizontal="center"/>
    </xf>
    <xf numFmtId="44" fontId="7" fillId="0" borderId="1" xfId="1" applyFont="1" applyFill="1" applyBorder="1" applyAlignment="1">
      <alignment horizontal="center" vertical="top" wrapText="1"/>
    </xf>
    <xf numFmtId="44" fontId="6" fillId="0" borderId="1" xfId="1" applyFont="1" applyFill="1" applyBorder="1" applyAlignment="1">
      <alignment horizontal="center"/>
    </xf>
    <xf numFmtId="0" fontId="6" fillId="0" borderId="22" xfId="0" applyFont="1" applyBorder="1" applyAlignment="1">
      <alignment horizontal="right" vertical="top"/>
    </xf>
    <xf numFmtId="44" fontId="6" fillId="4" borderId="22" xfId="0" applyNumberFormat="1" applyFont="1" applyFill="1" applyBorder="1" applyAlignment="1">
      <alignment horizontal="right" vertical="top"/>
    </xf>
    <xf numFmtId="44" fontId="7" fillId="4" borderId="22" xfId="0" applyNumberFormat="1" applyFont="1" applyFill="1" applyBorder="1" applyAlignment="1">
      <alignment horizontal="right" vertical="top"/>
    </xf>
    <xf numFmtId="44" fontId="7" fillId="4" borderId="24" xfId="0" applyNumberFormat="1" applyFont="1" applyFill="1" applyBorder="1" applyAlignment="1">
      <alignment horizontal="right" vertical="top"/>
    </xf>
    <xf numFmtId="44" fontId="6" fillId="0" borderId="1" xfId="1" applyFont="1" applyBorder="1"/>
    <xf numFmtId="44" fontId="6" fillId="0" borderId="2" xfId="1" applyFont="1" applyBorder="1"/>
    <xf numFmtId="44" fontId="4" fillId="0" borderId="1" xfId="1" applyFont="1" applyBorder="1" applyAlignment="1">
      <alignment vertical="top"/>
    </xf>
    <xf numFmtId="44" fontId="7" fillId="0" borderId="1" xfId="1" applyFont="1" applyBorder="1" applyAlignment="1">
      <alignment vertical="top"/>
    </xf>
    <xf numFmtId="0" fontId="5" fillId="0" borderId="0" xfId="0" applyFont="1" applyAlignment="1">
      <alignment vertical="center" wrapText="1"/>
    </xf>
    <xf numFmtId="44" fontId="5" fillId="0" borderId="0" xfId="1" applyFont="1" applyAlignment="1">
      <alignment vertical="center" wrapText="1"/>
    </xf>
    <xf numFmtId="0" fontId="5" fillId="0" borderId="0" xfId="0" applyFont="1" applyAlignment="1">
      <alignment horizontal="center" vertical="center" wrapText="1"/>
    </xf>
    <xf numFmtId="49" fontId="5" fillId="0" borderId="0" xfId="0" applyNumberFormat="1" applyFont="1" applyAlignment="1">
      <alignment vertical="center" wrapText="1"/>
    </xf>
    <xf numFmtId="0" fontId="4" fillId="0" borderId="5" xfId="0" applyFont="1" applyBorder="1" applyAlignment="1">
      <alignment vertical="center" wrapText="1"/>
    </xf>
    <xf numFmtId="0" fontId="6" fillId="4" borderId="1" xfId="0" applyFont="1" applyFill="1" applyBorder="1" applyAlignment="1">
      <alignment horizontal="center"/>
    </xf>
    <xf numFmtId="0" fontId="5" fillId="0" borderId="0" xfId="0" quotePrefix="1" applyFont="1" applyAlignment="1">
      <alignment wrapText="1"/>
    </xf>
    <xf numFmtId="0" fontId="6" fillId="4" borderId="2" xfId="0" applyFont="1" applyFill="1" applyBorder="1" applyAlignment="1">
      <alignment horizontal="center"/>
    </xf>
    <xf numFmtId="0" fontId="6" fillId="4" borderId="1" xfId="0" applyFont="1" applyFill="1" applyBorder="1" applyAlignment="1">
      <alignment horizontal="center" vertical="top" wrapText="1"/>
    </xf>
    <xf numFmtId="0" fontId="4" fillId="0" borderId="1" xfId="0" applyFont="1" applyBorder="1" applyAlignment="1">
      <alignment vertical="top" wrapText="1"/>
    </xf>
    <xf numFmtId="44" fontId="5" fillId="0" borderId="0" xfId="1" applyFont="1" applyAlignment="1">
      <alignment vertical="center"/>
    </xf>
    <xf numFmtId="44" fontId="5" fillId="0" borderId="0" xfId="1" applyFont="1" applyAlignment="1">
      <alignment horizontal="right" vertical="top" wrapText="1"/>
    </xf>
    <xf numFmtId="44" fontId="5" fillId="0" borderId="0" xfId="1" applyFont="1" applyAlignment="1">
      <alignment horizontal="right" vertical="center" wrapText="1"/>
    </xf>
    <xf numFmtId="44" fontId="5" fillId="0" borderId="0" xfId="1" applyFont="1" applyAlignment="1">
      <alignment horizontal="right" vertical="center"/>
    </xf>
    <xf numFmtId="44" fontId="5" fillId="0" borderId="0" xfId="1" applyFont="1" applyAlignment="1">
      <alignment horizontal="right" vertical="top"/>
    </xf>
    <xf numFmtId="44" fontId="4" fillId="0" borderId="1" xfId="1" applyFont="1" applyBorder="1" applyAlignment="1">
      <alignment horizontal="center" vertical="top" wrapText="1"/>
    </xf>
    <xf numFmtId="0" fontId="4" fillId="0" borderId="1" xfId="0" applyFont="1" applyBorder="1" applyAlignment="1">
      <alignment horizontal="center" vertical="top" wrapText="1"/>
    </xf>
    <xf numFmtId="44" fontId="5" fillId="0" borderId="1" xfId="1" applyFont="1" applyBorder="1" applyAlignment="1">
      <alignment horizontal="center" vertical="top" wrapText="1"/>
    </xf>
    <xf numFmtId="44" fontId="5" fillId="4" borderId="1" xfId="1" applyFont="1" applyFill="1" applyBorder="1" applyAlignment="1">
      <alignment horizontal="right" vertical="top"/>
    </xf>
    <xf numFmtId="0" fontId="8" fillId="0" borderId="0" xfId="0" applyFont="1" applyAlignment="1">
      <alignment vertical="top" wrapText="1"/>
    </xf>
    <xf numFmtId="0" fontId="6" fillId="2" borderId="1" xfId="0" applyFont="1" applyFill="1" applyBorder="1" applyAlignment="1">
      <alignment horizontal="center" vertical="top"/>
    </xf>
    <xf numFmtId="44" fontId="6" fillId="2" borderId="1" xfId="1" applyFont="1" applyFill="1" applyBorder="1" applyAlignment="1">
      <alignment horizontal="center"/>
    </xf>
    <xf numFmtId="44" fontId="4" fillId="4" borderId="1" xfId="1" applyFont="1" applyFill="1" applyBorder="1" applyAlignment="1">
      <alignment horizontal="right" vertical="top"/>
    </xf>
    <xf numFmtId="44" fontId="7" fillId="0" borderId="1" xfId="1" applyFont="1" applyBorder="1" applyAlignment="1">
      <alignment horizontal="center"/>
    </xf>
    <xf numFmtId="0" fontId="7" fillId="4" borderId="1" xfId="0" applyFont="1" applyFill="1" applyBorder="1" applyAlignment="1">
      <alignment horizontal="center" vertical="top"/>
    </xf>
    <xf numFmtId="44" fontId="5" fillId="0" borderId="0" xfId="1" applyFont="1" applyFill="1" applyAlignment="1">
      <alignment horizontal="right" vertical="top" wrapText="1"/>
    </xf>
    <xf numFmtId="0" fontId="5" fillId="0" borderId="0" xfId="0" applyFont="1" applyAlignment="1">
      <alignment horizontal="center" vertical="center"/>
    </xf>
    <xf numFmtId="0" fontId="4" fillId="0" borderId="0" xfId="0" applyFont="1" applyAlignment="1">
      <alignment horizontal="center" vertical="top" wrapText="1"/>
    </xf>
    <xf numFmtId="44" fontId="5" fillId="0" borderId="0" xfId="1" applyFont="1" applyBorder="1" applyAlignment="1">
      <alignment horizontal="center" vertical="top" wrapText="1"/>
    </xf>
    <xf numFmtId="44" fontId="5" fillId="0" borderId="0" xfId="1" applyFont="1" applyAlignment="1">
      <alignment horizontal="center" vertical="top"/>
    </xf>
    <xf numFmtId="44" fontId="5" fillId="0" borderId="0" xfId="1" applyFont="1" applyAlignment="1">
      <alignment horizontal="center" vertical="center"/>
    </xf>
    <xf numFmtId="44" fontId="4" fillId="0" borderId="1" xfId="1" applyFont="1" applyFill="1" applyBorder="1" applyAlignment="1">
      <alignment horizontal="center" vertical="top" wrapText="1"/>
    </xf>
    <xf numFmtId="44" fontId="4" fillId="0" borderId="0" xfId="1" applyFont="1" applyAlignment="1">
      <alignment horizontal="center" vertical="top" wrapText="1"/>
    </xf>
    <xf numFmtId="0" fontId="6" fillId="0" borderId="9" xfId="0" applyFont="1" applyBorder="1"/>
    <xf numFmtId="0" fontId="5" fillId="4" borderId="24" xfId="0" applyFont="1" applyFill="1" applyBorder="1" applyAlignment="1">
      <alignment horizontal="center" vertical="top"/>
    </xf>
    <xf numFmtId="0" fontId="14" fillId="0" borderId="1" xfId="0" applyFont="1" applyBorder="1" applyAlignment="1">
      <alignment vertical="top"/>
    </xf>
    <xf numFmtId="0" fontId="15" fillId="0" borderId="0" xfId="0" applyFont="1"/>
    <xf numFmtId="0" fontId="5" fillId="4" borderId="21" xfId="0" applyFont="1" applyFill="1" applyBorder="1" applyAlignment="1">
      <alignment horizontal="center" vertical="top"/>
    </xf>
    <xf numFmtId="0" fontId="5" fillId="4" borderId="42" xfId="0" applyFont="1" applyFill="1" applyBorder="1" applyAlignment="1">
      <alignment horizontal="center" vertical="top"/>
    </xf>
    <xf numFmtId="0" fontId="6" fillId="5" borderId="1" xfId="0" applyFont="1" applyFill="1" applyBorder="1" applyAlignment="1">
      <alignment vertical="top"/>
    </xf>
    <xf numFmtId="0" fontId="7" fillId="5" borderId="1" xfId="0" applyFont="1" applyFill="1" applyBorder="1" applyAlignment="1">
      <alignment vertical="top"/>
    </xf>
    <xf numFmtId="0" fontId="5" fillId="5" borderId="0" xfId="0" applyFont="1" applyFill="1" applyAlignment="1">
      <alignment vertical="top"/>
    </xf>
    <xf numFmtId="0" fontId="7" fillId="0" borderId="1" xfId="0" applyFont="1" applyBorder="1" applyAlignment="1">
      <alignment vertical="center"/>
    </xf>
    <xf numFmtId="0" fontId="6" fillId="0" borderId="1" xfId="0" applyFont="1" applyBorder="1" applyAlignment="1">
      <alignment vertical="center" wrapText="1"/>
    </xf>
    <xf numFmtId="0" fontId="6" fillId="0" borderId="7" xfId="0" applyFont="1" applyBorder="1" applyAlignment="1">
      <alignment vertical="center"/>
    </xf>
    <xf numFmtId="0" fontId="6" fillId="0" borderId="1" xfId="0" applyFont="1" applyBorder="1" applyAlignment="1">
      <alignment vertical="top" wrapText="1"/>
    </xf>
    <xf numFmtId="44" fontId="6" fillId="0" borderId="1" xfId="1" applyFont="1" applyBorder="1" applyAlignment="1">
      <alignment vertical="top" wrapText="1"/>
    </xf>
    <xf numFmtId="0" fontId="6" fillId="3" borderId="1" xfId="0" applyFont="1" applyFill="1" applyBorder="1" applyAlignment="1">
      <alignment horizontal="center" vertical="top" wrapText="1"/>
    </xf>
    <xf numFmtId="0" fontId="4" fillId="0" borderId="11"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164" fontId="5" fillId="0" borderId="23" xfId="0" applyNumberFormat="1" applyFont="1" applyBorder="1" applyAlignment="1">
      <alignment horizontal="left" vertical="top"/>
    </xf>
    <xf numFmtId="2" fontId="5" fillId="4" borderId="24" xfId="0" applyNumberFormat="1" applyFont="1" applyFill="1" applyBorder="1" applyAlignment="1">
      <alignment vertical="top"/>
    </xf>
    <xf numFmtId="0" fontId="4" fillId="0" borderId="19" xfId="0" applyFont="1" applyBorder="1" applyAlignment="1">
      <alignment vertical="top"/>
    </xf>
    <xf numFmtId="0" fontId="4" fillId="0" borderId="20" xfId="0" applyFont="1" applyBorder="1" applyAlignment="1">
      <alignment horizontal="right" vertical="top"/>
    </xf>
    <xf numFmtId="0" fontId="4" fillId="0" borderId="21" xfId="0" applyFont="1" applyBorder="1" applyAlignment="1">
      <alignment horizontal="right" vertical="top"/>
    </xf>
    <xf numFmtId="0" fontId="7" fillId="0" borderId="23" xfId="0" applyFont="1" applyBorder="1" applyAlignment="1">
      <alignment vertical="top"/>
    </xf>
    <xf numFmtId="0" fontId="12" fillId="0" borderId="1" xfId="0" applyFont="1" applyBorder="1" applyAlignment="1">
      <alignment horizontal="center" vertical="top" wrapText="1"/>
    </xf>
    <xf numFmtId="0" fontId="6" fillId="2" borderId="1" xfId="0" applyFont="1" applyFill="1" applyBorder="1"/>
    <xf numFmtId="0" fontId="5" fillId="0" borderId="1" xfId="0" applyFont="1" applyBorder="1" applyAlignment="1">
      <alignment vertical="center"/>
    </xf>
    <xf numFmtId="44" fontId="5" fillId="0" borderId="0" xfId="1" applyFont="1" applyBorder="1" applyAlignment="1">
      <alignment horizontal="right" vertical="top" wrapText="1"/>
    </xf>
    <xf numFmtId="0" fontId="5" fillId="0" borderId="0" xfId="0" applyFont="1" applyAlignment="1">
      <alignment horizontal="right" vertical="top"/>
    </xf>
    <xf numFmtId="0" fontId="5" fillId="2" borderId="32" xfId="0" applyFont="1" applyFill="1" applyBorder="1" applyAlignment="1">
      <alignment vertical="top"/>
    </xf>
    <xf numFmtId="0" fontId="5" fillId="2" borderId="0" xfId="0" applyFont="1" applyFill="1" applyAlignment="1">
      <alignment vertical="top"/>
    </xf>
    <xf numFmtId="0" fontId="6" fillId="0" borderId="0" xfId="3"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8" fillId="0" borderId="0" xfId="0" applyFont="1" applyAlignment="1">
      <alignment vertical="top" wrapText="1"/>
    </xf>
    <xf numFmtId="0" fontId="6" fillId="0" borderId="0" xfId="0" quotePrefix="1" applyFont="1" applyAlignment="1">
      <alignment horizontal="left" vertical="top" wrapText="1"/>
    </xf>
    <xf numFmtId="0" fontId="5" fillId="0" borderId="12" xfId="0" applyFont="1" applyBorder="1" applyAlignment="1">
      <alignment vertical="top"/>
    </xf>
    <xf numFmtId="0" fontId="5" fillId="0" borderId="13" xfId="0" applyFont="1" applyBorder="1" applyAlignment="1">
      <alignment vertical="top"/>
    </xf>
    <xf numFmtId="0" fontId="5" fillId="0" borderId="14" xfId="0" applyFont="1" applyBorder="1" applyAlignment="1">
      <alignment vertical="top"/>
    </xf>
    <xf numFmtId="164" fontId="5" fillId="0" borderId="16" xfId="0" applyNumberFormat="1" applyFont="1" applyBorder="1" applyAlignment="1">
      <alignment vertical="top"/>
    </xf>
    <xf numFmtId="164" fontId="5" fillId="0" borderId="17" xfId="0" applyNumberFormat="1" applyFont="1" applyBorder="1" applyAlignment="1">
      <alignment vertical="top"/>
    </xf>
    <xf numFmtId="164" fontId="5" fillId="0" borderId="18" xfId="0" applyNumberFormat="1" applyFont="1" applyBorder="1" applyAlignment="1">
      <alignment vertical="top"/>
    </xf>
    <xf numFmtId="49" fontId="6" fillId="4" borderId="0" xfId="4" applyFill="1" applyAlignment="1">
      <alignment horizontal="left" vertical="top" wrapText="1"/>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5" fillId="0" borderId="18" xfId="0" applyFont="1" applyBorder="1" applyAlignment="1">
      <alignment horizontal="left" vertical="top"/>
    </xf>
    <xf numFmtId="0" fontId="6" fillId="3" borderId="0" xfId="0" applyFont="1" applyFill="1" applyAlignment="1">
      <alignment vertical="top" wrapText="1"/>
    </xf>
    <xf numFmtId="0" fontId="7" fillId="0" borderId="33" xfId="0" applyFont="1" applyBorder="1" applyAlignment="1">
      <alignment horizontal="center" vertical="top"/>
    </xf>
    <xf numFmtId="0" fontId="7" fillId="0" borderId="34" xfId="0" applyFont="1" applyBorder="1" applyAlignment="1">
      <alignment horizontal="center" vertical="top"/>
    </xf>
    <xf numFmtId="0" fontId="7" fillId="0" borderId="37" xfId="0" applyFont="1" applyBorder="1" applyAlignment="1">
      <alignment horizontal="center" vertical="top"/>
    </xf>
    <xf numFmtId="0" fontId="7" fillId="0" borderId="10" xfId="0" applyFont="1" applyBorder="1" applyAlignment="1">
      <alignment horizontal="center" vertical="top"/>
    </xf>
    <xf numFmtId="49" fontId="7" fillId="0" borderId="35" xfId="0" applyNumberFormat="1" applyFont="1" applyBorder="1" applyAlignment="1">
      <alignment horizontal="center" vertical="top"/>
    </xf>
    <xf numFmtId="49" fontId="7" fillId="0" borderId="36" xfId="0" applyNumberFormat="1" applyFont="1" applyBorder="1" applyAlignment="1">
      <alignment horizontal="center" vertical="top"/>
    </xf>
    <xf numFmtId="0" fontId="7" fillId="0" borderId="2" xfId="0" applyFont="1" applyBorder="1" applyAlignment="1">
      <alignment horizontal="left" vertical="top" wrapText="1"/>
    </xf>
    <xf numFmtId="0" fontId="7" fillId="0" borderId="10" xfId="0" applyFont="1" applyBorder="1" applyAlignment="1">
      <alignment horizontal="left" vertical="top" wrapText="1"/>
    </xf>
    <xf numFmtId="44" fontId="7" fillId="0" borderId="2" xfId="1" applyFont="1" applyBorder="1" applyAlignment="1">
      <alignment horizontal="center" vertical="top" wrapText="1"/>
    </xf>
    <xf numFmtId="44" fontId="7" fillId="0" borderId="10" xfId="1" applyFont="1" applyBorder="1" applyAlignment="1">
      <alignment horizontal="center" vertical="top" wrapText="1"/>
    </xf>
    <xf numFmtId="49" fontId="7" fillId="0" borderId="2" xfId="0" applyNumberFormat="1" applyFont="1" applyBorder="1" applyAlignment="1">
      <alignment horizontal="center" vertical="top" wrapText="1"/>
    </xf>
    <xf numFmtId="49" fontId="7" fillId="0" borderId="10" xfId="0" applyNumberFormat="1" applyFont="1" applyBorder="1" applyAlignment="1">
      <alignment horizontal="center" vertical="top" wrapText="1"/>
    </xf>
    <xf numFmtId="0" fontId="6" fillId="0" borderId="7" xfId="0" applyFont="1" applyBorder="1"/>
    <xf numFmtId="0" fontId="6" fillId="0" borderId="8" xfId="0" applyFont="1" applyBorder="1"/>
    <xf numFmtId="0" fontId="6" fillId="0" borderId="9" xfId="0" applyFont="1" applyBorder="1"/>
    <xf numFmtId="0" fontId="4" fillId="4" borderId="27" xfId="0" applyFont="1" applyFill="1" applyBorder="1" applyAlignment="1">
      <alignment vertical="center"/>
    </xf>
    <xf numFmtId="0" fontId="4" fillId="4" borderId="28" xfId="0" applyFont="1" applyFill="1" applyBorder="1" applyAlignment="1">
      <alignment vertical="center"/>
    </xf>
    <xf numFmtId="0" fontId="4" fillId="4" borderId="29" xfId="0" applyFont="1" applyFill="1" applyBorder="1" applyAlignment="1">
      <alignment vertical="center"/>
    </xf>
    <xf numFmtId="0" fontId="4" fillId="4" borderId="7" xfId="0" applyFont="1" applyFill="1" applyBorder="1" applyAlignment="1">
      <alignment vertical="top"/>
    </xf>
    <xf numFmtId="0" fontId="4" fillId="4" borderId="8" xfId="0" applyFont="1" applyFill="1" applyBorder="1" applyAlignment="1">
      <alignment vertical="top"/>
    </xf>
    <xf numFmtId="0" fontId="4" fillId="4" borderId="9" xfId="0" applyFont="1" applyFill="1" applyBorder="1" applyAlignment="1">
      <alignment vertical="top"/>
    </xf>
    <xf numFmtId="0" fontId="4" fillId="4" borderId="1" xfId="0" applyFont="1" applyFill="1" applyBorder="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49" fontId="6" fillId="4" borderId="0" xfId="4" quotePrefix="1" applyFill="1" applyAlignment="1">
      <alignment horizontal="left" vertical="top"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4" borderId="3" xfId="0" applyFont="1" applyFill="1" applyBorder="1" applyAlignment="1">
      <alignment vertical="center"/>
    </xf>
    <xf numFmtId="0" fontId="4" fillId="4" borderId="4" xfId="0" applyFont="1" applyFill="1" applyBorder="1" applyAlignment="1">
      <alignment vertical="center"/>
    </xf>
    <xf numFmtId="0" fontId="4" fillId="4" borderId="5" xfId="0" applyFont="1" applyFill="1" applyBorder="1" applyAlignment="1">
      <alignment vertical="center"/>
    </xf>
    <xf numFmtId="44" fontId="4" fillId="0" borderId="2" xfId="1" applyFont="1" applyFill="1" applyBorder="1" applyAlignment="1">
      <alignment horizontal="center" vertical="top" wrapText="1"/>
    </xf>
    <xf numFmtId="44" fontId="4" fillId="0" borderId="10" xfId="1" applyFont="1" applyFill="1" applyBorder="1" applyAlignment="1">
      <alignment horizontal="center" vertical="top" wrapText="1"/>
    </xf>
    <xf numFmtId="0" fontId="7" fillId="2" borderId="1" xfId="0" applyFont="1" applyFill="1" applyBorder="1"/>
    <xf numFmtId="0" fontId="4" fillId="2" borderId="1" xfId="0" applyFont="1" applyFill="1" applyBorder="1" applyAlignment="1">
      <alignment vertical="top"/>
    </xf>
    <xf numFmtId="0" fontId="7" fillId="2" borderId="7" xfId="0" applyFont="1" applyFill="1" applyBorder="1"/>
    <xf numFmtId="0" fontId="7" fillId="2" borderId="8" xfId="0" applyFont="1" applyFill="1" applyBorder="1"/>
    <xf numFmtId="0" fontId="7" fillId="2" borderId="9" xfId="0" applyFont="1" applyFill="1" applyBorder="1"/>
    <xf numFmtId="0" fontId="7" fillId="0" borderId="7" xfId="0" applyFont="1" applyBorder="1"/>
    <xf numFmtId="0" fontId="7" fillId="0" borderId="8" xfId="0" applyFont="1" applyBorder="1"/>
    <xf numFmtId="0" fontId="7" fillId="0" borderId="9" xfId="0" applyFont="1" applyBorder="1"/>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7" fillId="0" borderId="2" xfId="0" applyFont="1" applyBorder="1" applyAlignment="1">
      <alignment horizontal="center" vertical="top" wrapText="1"/>
    </xf>
    <xf numFmtId="0" fontId="7" fillId="0" borderId="10" xfId="0" applyFont="1" applyBorder="1" applyAlignment="1">
      <alignment horizontal="center" vertical="top" wrapText="1"/>
    </xf>
    <xf numFmtId="0" fontId="4" fillId="0" borderId="7" xfId="0" applyFont="1" applyBorder="1" applyAlignment="1">
      <alignment horizontal="center" vertical="top" wrapText="1"/>
    </xf>
    <xf numFmtId="0" fontId="4" fillId="0" borderId="9" xfId="0" applyFont="1" applyBorder="1" applyAlignment="1">
      <alignment horizontal="center" vertical="top" wrapText="1"/>
    </xf>
    <xf numFmtId="44" fontId="4" fillId="0" borderId="1" xfId="1" applyFont="1" applyBorder="1" applyAlignment="1">
      <alignment horizontal="center" vertical="top"/>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44" fontId="4" fillId="0" borderId="7" xfId="1" applyFont="1" applyBorder="1" applyAlignment="1">
      <alignment horizontal="center" vertical="top"/>
    </xf>
    <xf numFmtId="44" fontId="4" fillId="0" borderId="8" xfId="1" applyFont="1" applyBorder="1" applyAlignment="1">
      <alignment horizontal="center" vertical="top"/>
    </xf>
    <xf numFmtId="44" fontId="4" fillId="0" borderId="9" xfId="1" applyFont="1" applyBorder="1" applyAlignment="1">
      <alignment horizontal="center" vertical="top"/>
    </xf>
    <xf numFmtId="0" fontId="4" fillId="0" borderId="2" xfId="0" applyFont="1" applyBorder="1" applyAlignment="1">
      <alignment horizontal="center" vertical="top" wrapText="1"/>
    </xf>
    <xf numFmtId="0" fontId="4" fillId="0" borderId="10" xfId="0" applyFont="1" applyBorder="1" applyAlignment="1">
      <alignment horizontal="center" vertical="top" wrapText="1"/>
    </xf>
    <xf numFmtId="44" fontId="4" fillId="0" borderId="2" xfId="1" applyFont="1" applyBorder="1" applyAlignment="1">
      <alignment horizontal="center" vertical="top" wrapText="1"/>
    </xf>
    <xf numFmtId="44" fontId="4" fillId="0" borderId="10" xfId="1" applyFont="1" applyBorder="1" applyAlignment="1">
      <alignment horizontal="center" vertical="top" wrapText="1"/>
    </xf>
    <xf numFmtId="44" fontId="4" fillId="0" borderId="1" xfId="1" applyFont="1" applyBorder="1" applyAlignment="1">
      <alignment horizontal="center" vertical="top" wrapText="1"/>
    </xf>
    <xf numFmtId="49" fontId="7" fillId="2" borderId="7" xfId="0" applyNumberFormat="1" applyFont="1" applyFill="1" applyBorder="1" applyAlignment="1">
      <alignment horizontal="left" vertical="top" wrapText="1"/>
    </xf>
    <xf numFmtId="49" fontId="7" fillId="2" borderId="8" xfId="0" applyNumberFormat="1" applyFont="1" applyFill="1" applyBorder="1" applyAlignment="1">
      <alignment horizontal="left" vertical="top" wrapText="1"/>
    </xf>
    <xf numFmtId="49" fontId="7" fillId="2" borderId="9" xfId="0" applyNumberFormat="1" applyFont="1" applyFill="1" applyBorder="1" applyAlignment="1">
      <alignment horizontal="left" vertical="top" wrapText="1"/>
    </xf>
    <xf numFmtId="0" fontId="7" fillId="0" borderId="1" xfId="0" applyFont="1" applyBorder="1" applyAlignment="1">
      <alignment vertical="top" wrapText="1"/>
    </xf>
    <xf numFmtId="0" fontId="7" fillId="0" borderId="38" xfId="0" applyFont="1" applyBorder="1" applyAlignment="1">
      <alignment vertical="top" wrapText="1"/>
    </xf>
    <xf numFmtId="0" fontId="7" fillId="0" borderId="39" xfId="0" applyFont="1" applyBorder="1" applyAlignment="1">
      <alignment vertical="top" wrapText="1"/>
    </xf>
    <xf numFmtId="0" fontId="7" fillId="0" borderId="40" xfId="0" applyFont="1" applyBorder="1" applyAlignment="1">
      <alignment vertical="top" wrapText="1"/>
    </xf>
    <xf numFmtId="0" fontId="7" fillId="0" borderId="30" xfId="0" applyFont="1" applyBorder="1" applyAlignment="1">
      <alignment vertical="top" wrapText="1"/>
    </xf>
    <xf numFmtId="0" fontId="7" fillId="0" borderId="31" xfId="0" applyFont="1" applyBorder="1" applyAlignment="1">
      <alignment vertical="top" wrapText="1"/>
    </xf>
    <xf numFmtId="0" fontId="7" fillId="0" borderId="41" xfId="0" applyFont="1" applyBorder="1" applyAlignment="1">
      <alignment vertical="top" wrapText="1"/>
    </xf>
    <xf numFmtId="0" fontId="7" fillId="0" borderId="2" xfId="0" applyFont="1" applyBorder="1" applyAlignment="1">
      <alignment vertical="top" wrapText="1"/>
    </xf>
    <xf numFmtId="0" fontId="7" fillId="0" borderId="10" xfId="0" applyFont="1" applyBorder="1" applyAlignment="1">
      <alignment vertical="top" wrapText="1"/>
    </xf>
    <xf numFmtId="49" fontId="7" fillId="0" borderId="1" xfId="0" applyNumberFormat="1" applyFont="1" applyBorder="1" applyAlignment="1">
      <alignment horizontal="center" vertical="top" wrapText="1"/>
    </xf>
    <xf numFmtId="44" fontId="4" fillId="0" borderId="1" xfId="1" applyFont="1" applyFill="1" applyBorder="1" applyAlignment="1">
      <alignment horizontal="center" vertical="top" wrapText="1"/>
    </xf>
    <xf numFmtId="49" fontId="6" fillId="3" borderId="0" xfId="4" applyFill="1" applyAlignment="1">
      <alignment horizontal="left" vertical="top" wrapText="1"/>
    </xf>
    <xf numFmtId="0" fontId="13" fillId="0" borderId="0" xfId="5" quotePrefix="1"/>
    <xf numFmtId="0" fontId="13" fillId="0" borderId="0" xfId="5"/>
    <xf numFmtId="44" fontId="5" fillId="4" borderId="21" xfId="0" applyNumberFormat="1" applyFont="1" applyFill="1" applyBorder="1" applyAlignment="1">
      <alignment vertical="top"/>
    </xf>
    <xf numFmtId="44" fontId="5" fillId="4" borderId="22" xfId="0" applyNumberFormat="1" applyFont="1" applyFill="1" applyBorder="1" applyAlignment="1">
      <alignment vertical="top"/>
    </xf>
    <xf numFmtId="9" fontId="5" fillId="4" borderId="24" xfId="2" applyFont="1" applyFill="1" applyBorder="1" applyAlignment="1">
      <alignment vertical="top"/>
    </xf>
    <xf numFmtId="0" fontId="5" fillId="4" borderId="19" xfId="0" applyFont="1" applyFill="1" applyBorder="1" applyAlignment="1">
      <alignment horizontal="left" vertical="top" wrapText="1"/>
    </xf>
    <xf numFmtId="0" fontId="5" fillId="4" borderId="1" xfId="0" applyFont="1" applyFill="1" applyBorder="1" applyAlignment="1">
      <alignment vertical="top" wrapText="1"/>
    </xf>
    <xf numFmtId="0" fontId="7" fillId="2" borderId="32" xfId="0" applyFont="1" applyFill="1" applyBorder="1" applyAlignment="1">
      <alignment vertical="top"/>
    </xf>
    <xf numFmtId="0" fontId="7" fillId="2" borderId="0" xfId="0" applyFont="1" applyFill="1" applyAlignment="1">
      <alignment vertical="top"/>
    </xf>
  </cellXfs>
  <cellStyles count="6">
    <cellStyle name="Currency" xfId="1" builtinId="4"/>
    <cellStyle name="Hyperlink" xfId="5" builtinId="8"/>
    <cellStyle name="Normal" xfId="0" builtinId="0"/>
    <cellStyle name="Normal 2" xfId="4" xr:uid="{9D5B2C39-431C-464D-A91E-FB66B03153C0}"/>
    <cellStyle name="Normal 3" xfId="3" xr:uid="{DB562EC7-9FE2-44E6-8FA9-0E8C6F8284C7}"/>
    <cellStyle name="Percent" xfId="2" builtinId="5"/>
  </cellStyles>
  <dxfs count="1">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dxf>
  </dxfs>
  <tableStyles count="0" defaultTableStyle="TableStyleMedium2" defaultPivotStyle="PivotStyleLight16"/>
  <colors>
    <mruColors>
      <color rgb="FFABFBFF"/>
      <color rgb="FF53F7FF"/>
      <color rgb="FF0097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295275</xdr:colOff>
      <xdr:row>35</xdr:row>
      <xdr:rowOff>76199</xdr:rowOff>
    </xdr:from>
    <xdr:ext cx="2076450" cy="1914525"/>
    <xdr:sp macro="" textlink="">
      <xdr:nvSpPr>
        <xdr:cNvPr id="2" name="TextBox 1">
          <a:extLst>
            <a:ext uri="{FF2B5EF4-FFF2-40B4-BE49-F238E27FC236}">
              <a16:creationId xmlns:a16="http://schemas.microsoft.com/office/drawing/2014/main" id="{40F0D5D7-6759-4A6C-8CD1-5391809F5E4F}"/>
            </a:ext>
          </a:extLst>
        </xdr:cNvPr>
        <xdr:cNvSpPr txBox="1"/>
      </xdr:nvSpPr>
      <xdr:spPr>
        <a:xfrm>
          <a:off x="11963400" y="34118549"/>
          <a:ext cx="2076450" cy="1914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C22C97-AA15-4198-AC4D-58806B271C24}" name="units" displayName="units" ref="G2:H6" totalsRowShown="0" headerRowDxfId="0">
  <autoFilter ref="G2:H6" xr:uid="{66C22C97-AA15-4198-AC4D-58806B271C24}"/>
  <tableColumns count="2">
    <tableColumn id="1" xr3:uid="{988DF0AC-D7B7-409D-B17B-99E44B1A6F81}" name="toggle"/>
    <tableColumn id="2" xr3:uid="{36F18051-3CF6-4088-8B8E-E10EB8BFC84F}" name="tex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ntariocreates.ca/uploads/Industry_Initiatives/FRE/Content-and-Marketing/IDM-Fund/IDM-Futures/Futures-Forward-Guidelines-FR.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D9AB8-C578-451E-9461-1BB905A8E181}">
  <sheetPr codeName="Sheet1">
    <tabColor rgb="FFABFBFF"/>
    <pageSetUpPr fitToPage="1"/>
  </sheetPr>
  <dimension ref="A1:D28"/>
  <sheetViews>
    <sheetView tabSelected="1" zoomScaleNormal="100" workbookViewId="0">
      <selection activeCell="B19" sqref="B19:D19"/>
    </sheetView>
  </sheetViews>
  <sheetFormatPr defaultColWidth="11.42578125" defaultRowHeight="12.75" x14ac:dyDescent="0.25"/>
  <cols>
    <col min="1" max="1" width="20.28515625" style="1" customWidth="1"/>
    <col min="2" max="2" width="20.140625" style="1" customWidth="1"/>
    <col min="3" max="4" width="29.7109375" style="1" customWidth="1"/>
    <col min="5" max="5" width="30.7109375" style="1" customWidth="1"/>
    <col min="6" max="16384" width="11.42578125" style="1"/>
  </cols>
  <sheetData>
    <row r="1" spans="1:4" ht="68.45" customHeight="1" x14ac:dyDescent="0.25">
      <c r="A1" s="158" t="s">
        <v>375</v>
      </c>
      <c r="B1" s="158"/>
      <c r="C1" s="158"/>
      <c r="D1" s="158"/>
    </row>
    <row r="2" spans="1:4" x14ac:dyDescent="0.25">
      <c r="A2" s="159" t="s">
        <v>376</v>
      </c>
      <c r="B2" s="159"/>
      <c r="C2" s="159"/>
      <c r="D2" s="159"/>
    </row>
    <row r="3" spans="1:4" ht="15" customHeight="1" x14ac:dyDescent="0.25">
      <c r="A3" s="251" t="s">
        <v>374</v>
      </c>
      <c r="B3" s="252"/>
      <c r="C3" s="252"/>
      <c r="D3" s="252"/>
    </row>
    <row r="4" spans="1:4" ht="15" customHeight="1" x14ac:dyDescent="0.25">
      <c r="A4" s="161" t="s">
        <v>151</v>
      </c>
      <c r="B4" s="159"/>
      <c r="C4" s="159"/>
      <c r="D4" s="159"/>
    </row>
    <row r="5" spans="1:4" ht="27.6" customHeight="1" x14ac:dyDescent="0.25">
      <c r="A5" s="159" t="s">
        <v>152</v>
      </c>
      <c r="B5" s="159"/>
      <c r="C5" s="159"/>
      <c r="D5" s="159"/>
    </row>
    <row r="6" spans="1:4" ht="22.9" customHeight="1" x14ac:dyDescent="0.25">
      <c r="A6" s="159"/>
      <c r="B6" s="159"/>
      <c r="C6" s="159"/>
      <c r="D6" s="159"/>
    </row>
    <row r="7" spans="1:4" ht="52.9" customHeight="1" x14ac:dyDescent="0.25">
      <c r="A7" s="112" t="s">
        <v>156</v>
      </c>
      <c r="B7" s="158" t="s">
        <v>292</v>
      </c>
      <c r="C7" s="158"/>
      <c r="D7" s="158"/>
    </row>
    <row r="8" spans="1:4" ht="26.45" customHeight="1" x14ac:dyDescent="0.25">
      <c r="A8" s="112"/>
      <c r="B8" s="158" t="s">
        <v>293</v>
      </c>
      <c r="C8" s="158"/>
      <c r="D8" s="158"/>
    </row>
    <row r="9" spans="1:4" ht="57" customHeight="1" x14ac:dyDescent="0.25">
      <c r="A9" s="112"/>
      <c r="B9" s="158" t="s">
        <v>294</v>
      </c>
      <c r="C9" s="158"/>
      <c r="D9" s="158"/>
    </row>
    <row r="10" spans="1:4" ht="65.45" customHeight="1" x14ac:dyDescent="0.25">
      <c r="A10" s="112"/>
      <c r="B10" s="158" t="s">
        <v>295</v>
      </c>
      <c r="C10" s="158"/>
      <c r="D10" s="158"/>
    </row>
    <row r="11" spans="1:4" ht="92.45" customHeight="1" x14ac:dyDescent="0.25">
      <c r="A11" s="112"/>
      <c r="B11" s="158" t="s">
        <v>296</v>
      </c>
      <c r="C11" s="158"/>
      <c r="D11" s="158"/>
    </row>
    <row r="12" spans="1:4" ht="67.150000000000006" customHeight="1" x14ac:dyDescent="0.25">
      <c r="A12" s="160" t="s">
        <v>157</v>
      </c>
      <c r="B12" s="158" t="s">
        <v>298</v>
      </c>
      <c r="C12" s="158"/>
      <c r="D12" s="158"/>
    </row>
    <row r="13" spans="1:4" ht="39.6" customHeight="1" x14ac:dyDescent="0.25">
      <c r="A13" s="160"/>
      <c r="B13" s="157" t="s">
        <v>299</v>
      </c>
      <c r="C13" s="157"/>
      <c r="D13" s="157"/>
    </row>
    <row r="14" spans="1:4" ht="81.599999999999994" customHeight="1" x14ac:dyDescent="0.25">
      <c r="A14" s="160"/>
      <c r="B14" s="157" t="s">
        <v>300</v>
      </c>
      <c r="C14" s="157"/>
      <c r="D14" s="157"/>
    </row>
    <row r="15" spans="1:4" ht="53.45" customHeight="1" x14ac:dyDescent="0.25">
      <c r="A15" s="160"/>
      <c r="B15" s="158" t="s">
        <v>301</v>
      </c>
      <c r="C15" s="158"/>
      <c r="D15" s="158"/>
    </row>
    <row r="16" spans="1:4" ht="158.44999999999999" customHeight="1" x14ac:dyDescent="0.25">
      <c r="A16" s="160"/>
      <c r="B16" s="158" t="s">
        <v>302</v>
      </c>
      <c r="C16" s="158"/>
      <c r="D16" s="158"/>
    </row>
    <row r="17" spans="1:4" ht="134.44999999999999" customHeight="1" x14ac:dyDescent="0.25">
      <c r="A17" s="160"/>
      <c r="B17" s="158" t="s">
        <v>303</v>
      </c>
      <c r="C17" s="158"/>
      <c r="D17" s="158"/>
    </row>
    <row r="18" spans="1:4" ht="69.599999999999994" customHeight="1" x14ac:dyDescent="0.25">
      <c r="A18" s="160"/>
      <c r="B18" s="158" t="s">
        <v>304</v>
      </c>
      <c r="C18" s="158"/>
      <c r="D18" s="158"/>
    </row>
    <row r="19" spans="1:4" ht="85.9" customHeight="1" x14ac:dyDescent="0.25">
      <c r="A19" s="160"/>
      <c r="B19" s="158"/>
      <c r="C19" s="158"/>
      <c r="D19" s="158"/>
    </row>
    <row r="20" spans="1:4" ht="66" customHeight="1" x14ac:dyDescent="0.25">
      <c r="A20" s="160"/>
      <c r="B20" s="158" t="s">
        <v>305</v>
      </c>
      <c r="C20" s="158"/>
      <c r="D20" s="158"/>
    </row>
    <row r="21" spans="1:4" ht="39.6" customHeight="1" x14ac:dyDescent="0.25">
      <c r="A21" s="160" t="s">
        <v>158</v>
      </c>
      <c r="B21" s="158" t="s">
        <v>306</v>
      </c>
      <c r="C21" s="158"/>
      <c r="D21" s="158"/>
    </row>
    <row r="22" spans="1:4" ht="67.900000000000006" customHeight="1" x14ac:dyDescent="0.25">
      <c r="A22" s="160"/>
      <c r="B22" s="157" t="s">
        <v>307</v>
      </c>
      <c r="C22" s="157"/>
      <c r="D22" s="157"/>
    </row>
    <row r="23" spans="1:4" ht="52.9" customHeight="1" x14ac:dyDescent="0.25">
      <c r="A23" s="160"/>
      <c r="B23" s="158" t="s">
        <v>155</v>
      </c>
      <c r="C23" s="158"/>
      <c r="D23" s="158"/>
    </row>
    <row r="24" spans="1:4" ht="202.9" customHeight="1" x14ac:dyDescent="0.25">
      <c r="A24" s="160"/>
      <c r="B24" s="158" t="s">
        <v>153</v>
      </c>
      <c r="C24" s="158"/>
      <c r="D24" s="158"/>
    </row>
    <row r="25" spans="1:4" ht="56.45" customHeight="1" x14ac:dyDescent="0.25">
      <c r="A25" s="160"/>
      <c r="B25" s="158" t="s">
        <v>154</v>
      </c>
      <c r="C25" s="158"/>
      <c r="D25" s="158"/>
    </row>
    <row r="26" spans="1:4" ht="102" customHeight="1" x14ac:dyDescent="0.25">
      <c r="A26" s="160"/>
      <c r="B26" s="158" t="s">
        <v>308</v>
      </c>
      <c r="C26" s="158"/>
      <c r="D26" s="158"/>
    </row>
    <row r="27" spans="1:4" ht="84.6" customHeight="1" x14ac:dyDescent="0.25">
      <c r="A27" s="160"/>
      <c r="B27" s="158" t="s">
        <v>309</v>
      </c>
      <c r="C27" s="158"/>
      <c r="D27" s="158"/>
    </row>
    <row r="28" spans="1:4" ht="66" customHeight="1" x14ac:dyDescent="0.25">
      <c r="A28" s="160"/>
      <c r="B28" s="158" t="s">
        <v>310</v>
      </c>
      <c r="C28" s="158"/>
      <c r="D28" s="158"/>
    </row>
  </sheetData>
  <mergeCells count="30">
    <mergeCell ref="A6:D6"/>
    <mergeCell ref="A3:D3"/>
    <mergeCell ref="A4:D4"/>
    <mergeCell ref="A5:D5"/>
    <mergeCell ref="B28:D28"/>
    <mergeCell ref="A1:D1"/>
    <mergeCell ref="A2:D2"/>
    <mergeCell ref="B23:D23"/>
    <mergeCell ref="B24:D24"/>
    <mergeCell ref="B25:D25"/>
    <mergeCell ref="B26:D26"/>
    <mergeCell ref="B27:D27"/>
    <mergeCell ref="B18:D18"/>
    <mergeCell ref="B19:D19"/>
    <mergeCell ref="B20:D20"/>
    <mergeCell ref="B21:D21"/>
    <mergeCell ref="B22:D22"/>
    <mergeCell ref="A12:A20"/>
    <mergeCell ref="A21:A28"/>
    <mergeCell ref="B7:D7"/>
    <mergeCell ref="B8:D8"/>
    <mergeCell ref="B9:D9"/>
    <mergeCell ref="B10:D10"/>
    <mergeCell ref="B11:D11"/>
    <mergeCell ref="B12:D12"/>
    <mergeCell ref="B13:D13"/>
    <mergeCell ref="B14:D14"/>
    <mergeCell ref="B15:D15"/>
    <mergeCell ref="B16:D16"/>
    <mergeCell ref="B17:D17"/>
  </mergeCells>
  <hyperlinks>
    <hyperlink ref="A3:D3" r:id="rId1" display="- les lignes directrices du Programme d’Ontario Créatif d’aide au développement" xr:uid="{4F00D84E-F7DD-43A1-A736-6367F6D614AD}"/>
  </hyperlinks>
  <pageMargins left="0.7" right="0.7" top="0.75" bottom="0.75" header="0.3" footer="0.3"/>
  <pageSetup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5427C-8B7E-492E-B96B-7A64194FF6E1}">
  <sheetPr codeName="Sheet2">
    <pageSetUpPr fitToPage="1"/>
  </sheetPr>
  <dimension ref="A1:K35"/>
  <sheetViews>
    <sheetView zoomScaleNormal="100" workbookViewId="0">
      <selection activeCell="A18" sqref="A18"/>
    </sheetView>
  </sheetViews>
  <sheetFormatPr defaultColWidth="8.85546875" defaultRowHeight="12.75" x14ac:dyDescent="0.25"/>
  <cols>
    <col min="1" max="1" width="39.7109375" style="19" bestFit="1" customWidth="1"/>
    <col min="2" max="3" width="19.28515625" style="16" customWidth="1"/>
    <col min="4" max="4" width="19.28515625" style="19" customWidth="1"/>
    <col min="5" max="16384" width="8.85546875" style="19"/>
  </cols>
  <sheetData>
    <row r="1" spans="1:11" s="1" customFormat="1" ht="50.1" customHeight="1" x14ac:dyDescent="0.25">
      <c r="A1" s="158" t="s">
        <v>311</v>
      </c>
      <c r="B1" s="158"/>
      <c r="C1" s="158"/>
      <c r="D1" s="158"/>
    </row>
    <row r="2" spans="1:11" s="1" customFormat="1" ht="30" customHeight="1" x14ac:dyDescent="0.25">
      <c r="A2" s="168" t="s">
        <v>316</v>
      </c>
      <c r="B2" s="168"/>
      <c r="C2" s="168"/>
      <c r="D2" s="168"/>
    </row>
    <row r="3" spans="1:11" ht="13.5" thickBot="1" x14ac:dyDescent="0.3"/>
    <row r="4" spans="1:11" ht="14.45" customHeight="1" x14ac:dyDescent="0.25">
      <c r="A4" s="29" t="s">
        <v>161</v>
      </c>
      <c r="B4" s="169"/>
      <c r="C4" s="170"/>
      <c r="D4" s="171"/>
    </row>
    <row r="5" spans="1:11" ht="15" customHeight="1" thickBot="1" x14ac:dyDescent="0.3">
      <c r="A5" s="30" t="s">
        <v>162</v>
      </c>
      <c r="B5" s="172"/>
      <c r="C5" s="173"/>
      <c r="D5" s="174"/>
    </row>
    <row r="6" spans="1:11" ht="13.5" thickBot="1" x14ac:dyDescent="0.3"/>
    <row r="7" spans="1:11" s="20" customFormat="1" ht="14.45" customHeight="1" x14ac:dyDescent="0.25">
      <c r="A7" s="141" t="s">
        <v>318</v>
      </c>
      <c r="B7" s="142" t="s">
        <v>319</v>
      </c>
      <c r="C7" s="142" t="s">
        <v>320</v>
      </c>
      <c r="D7" s="143" t="s">
        <v>321</v>
      </c>
    </row>
    <row r="8" spans="1:11" ht="13.5" thickBot="1" x14ac:dyDescent="0.3">
      <c r="A8" s="32"/>
      <c r="B8" s="144"/>
      <c r="C8" s="144"/>
      <c r="D8" s="145">
        <f>DATEDIF(B8,C8, "D")/7</f>
        <v>0</v>
      </c>
    </row>
    <row r="9" spans="1:11" ht="13.5" thickBot="1" x14ac:dyDescent="0.3"/>
    <row r="10" spans="1:11" ht="39.6" customHeight="1" x14ac:dyDescent="0.25">
      <c r="A10" s="29" t="s">
        <v>322</v>
      </c>
      <c r="B10" s="147" t="s">
        <v>323</v>
      </c>
      <c r="C10" s="147" t="s">
        <v>324</v>
      </c>
      <c r="D10" s="148" t="s">
        <v>3</v>
      </c>
    </row>
    <row r="11" spans="1:11" x14ac:dyDescent="0.25">
      <c r="A11" s="146" t="s">
        <v>325</v>
      </c>
      <c r="B11" s="75">
        <f>Détails!Q17+Détails!Q50+Détails!Q64+Détails!Q75+Détails!Q88+Détails!Q96+Détails!Q103+Détails!Q116</f>
        <v>0</v>
      </c>
      <c r="C11" s="75">
        <f>Détails!R17+Détails!R50+Détails!R64+Détails!R75+Détails!R88+Détails!R96+Détails!R103+Détails!R116</f>
        <v>0</v>
      </c>
      <c r="D11" s="76">
        <f>B11+C11</f>
        <v>0</v>
      </c>
    </row>
    <row r="12" spans="1:11" x14ac:dyDescent="0.25">
      <c r="A12" s="146" t="s">
        <v>326</v>
      </c>
      <c r="B12" s="75">
        <f>Détails!Q28+Détails!Q34+Détails!Q133+Détails!Q150+Détails!Q168+Détails!Q190+Détails!Q204+Détails!Q209+Détails!Q210</f>
        <v>0</v>
      </c>
      <c r="C12" s="75">
        <f>Détails!R28+Détails!R34+Détails!R133+Détails!R150+Détails!R168+Détails!R190+Détails!R204+Détails!R209+Détails!R210</f>
        <v>0</v>
      </c>
      <c r="D12" s="76">
        <f>B12+C12</f>
        <v>0</v>
      </c>
    </row>
    <row r="13" spans="1:11" ht="13.5" thickBot="1" x14ac:dyDescent="0.3">
      <c r="A13" s="30" t="s">
        <v>3</v>
      </c>
      <c r="B13" s="77">
        <f t="shared" ref="B13:C13" si="0">B11+B12</f>
        <v>0</v>
      </c>
      <c r="C13" s="77">
        <f t="shared" si="0"/>
        <v>0</v>
      </c>
      <c r="D13" s="77">
        <f>D11+D12</f>
        <v>0</v>
      </c>
      <c r="E13" s="155" t="s">
        <v>377</v>
      </c>
      <c r="F13" s="156"/>
      <c r="G13" s="156"/>
      <c r="H13" s="156"/>
      <c r="I13" s="156"/>
      <c r="J13" s="156"/>
      <c r="K13" s="156"/>
    </row>
    <row r="14" spans="1:11" ht="13.5" thickBot="1" x14ac:dyDescent="0.3">
      <c r="A14" s="20"/>
      <c r="B14" s="19"/>
      <c r="C14" s="19"/>
    </row>
    <row r="15" spans="1:11" x14ac:dyDescent="0.25">
      <c r="A15" s="29" t="s">
        <v>380</v>
      </c>
      <c r="B15" s="253">
        <f>'Page sommaire'!C35</f>
        <v>0</v>
      </c>
      <c r="C15" s="19"/>
    </row>
    <row r="16" spans="1:11" x14ac:dyDescent="0.25">
      <c r="A16" s="146" t="s">
        <v>379</v>
      </c>
      <c r="B16" s="76">
        <f>D11+D12</f>
        <v>0</v>
      </c>
      <c r="C16" s="19"/>
    </row>
    <row r="17" spans="1:7" x14ac:dyDescent="0.25">
      <c r="A17" s="146" t="s">
        <v>381</v>
      </c>
      <c r="B17" s="254">
        <f>Financement!C7</f>
        <v>0</v>
      </c>
      <c r="C17" s="19"/>
    </row>
    <row r="18" spans="1:7" ht="13.5" thickBot="1" x14ac:dyDescent="0.3">
      <c r="A18" s="30" t="s">
        <v>382</v>
      </c>
      <c r="B18" s="255">
        <f>IF(D13,B17/D13,0)</f>
        <v>0</v>
      </c>
      <c r="C18" s="258" t="s">
        <v>377</v>
      </c>
      <c r="D18" s="259"/>
      <c r="E18" s="259"/>
      <c r="F18" s="156"/>
      <c r="G18" s="156"/>
    </row>
    <row r="19" spans="1:7" x14ac:dyDescent="0.25">
      <c r="A19" s="20"/>
      <c r="B19" s="19"/>
      <c r="C19" s="19"/>
    </row>
    <row r="20" spans="1:7" ht="13.5" thickBot="1" x14ac:dyDescent="0.3">
      <c r="A20" s="20"/>
      <c r="B20" s="19"/>
      <c r="C20" s="19"/>
    </row>
    <row r="21" spans="1:7" x14ac:dyDescent="0.25">
      <c r="A21" s="29" t="s">
        <v>328</v>
      </c>
      <c r="B21" s="130">
        <f>Détails!E50+Détails!E64+Détails!E75+Détails!E88+Détails!E96+Détails!E103+Détails!E116</f>
        <v>0</v>
      </c>
      <c r="C21" s="19"/>
    </row>
    <row r="22" spans="1:7" x14ac:dyDescent="0.25">
      <c r="A22" s="146" t="s">
        <v>327</v>
      </c>
      <c r="B22" s="131" t="str">
        <f>Détails!C7</f>
        <v>-</v>
      </c>
      <c r="C22" s="19"/>
    </row>
    <row r="23" spans="1:7" ht="13.5" thickBot="1" x14ac:dyDescent="0.3">
      <c r="A23" s="30"/>
      <c r="B23" s="127" t="str">
        <f>IF(B22="hres", B21/35, IF(B22="jrs", B21/5, IF(B22="sem", B21/1, "0")))</f>
        <v>0</v>
      </c>
      <c r="C23" s="19"/>
    </row>
    <row r="24" spans="1:7" ht="13.5" thickBot="1" x14ac:dyDescent="0.3"/>
    <row r="25" spans="1:7" ht="14.45" customHeight="1" x14ac:dyDescent="0.25">
      <c r="A25" s="29" t="s">
        <v>159</v>
      </c>
      <c r="B25" s="162"/>
      <c r="C25" s="163"/>
      <c r="D25" s="164"/>
    </row>
    <row r="26" spans="1:7" ht="15" customHeight="1" thickBot="1" x14ac:dyDescent="0.3">
      <c r="A26" s="30" t="s">
        <v>160</v>
      </c>
      <c r="B26" s="165"/>
      <c r="C26" s="166"/>
      <c r="D26" s="167"/>
    </row>
    <row r="32" spans="1:7" ht="15" x14ac:dyDescent="0.25">
      <c r="C32"/>
    </row>
    <row r="35" spans="3:3" ht="14.25" x14ac:dyDescent="0.3">
      <c r="C35" s="129"/>
    </row>
  </sheetData>
  <mergeCells count="6">
    <mergeCell ref="B25:D25"/>
    <mergeCell ref="B26:D26"/>
    <mergeCell ref="A1:D1"/>
    <mergeCell ref="A2:D2"/>
    <mergeCell ref="B4:D4"/>
    <mergeCell ref="B5:D5"/>
  </mergeCell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AA56E56-357F-43D4-91AA-9C2949BE1735}">
          <x14:formula1>
            <xm:f>NESUPPRIMEZPAS!$E$1:$E$5</xm:f>
          </x14:formula1>
          <xm:sqref>A8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C7932-8E76-4EB5-9C46-154934B6FFE7}">
  <sheetPr codeName="Sheet3">
    <pageSetUpPr fitToPage="1"/>
  </sheetPr>
  <dimension ref="A1:D35"/>
  <sheetViews>
    <sheetView showZeros="0" zoomScaleNormal="100" workbookViewId="0">
      <selection sqref="A1:C1"/>
    </sheetView>
  </sheetViews>
  <sheetFormatPr defaultColWidth="9.140625" defaultRowHeight="12.75" x14ac:dyDescent="0.25"/>
  <cols>
    <col min="1" max="1" width="9.140625" style="19"/>
    <col min="2" max="2" width="74.7109375" style="19" customWidth="1"/>
    <col min="3" max="3" width="22.7109375" style="19" customWidth="1"/>
    <col min="4" max="16384" width="9.140625" style="19"/>
  </cols>
  <sheetData>
    <row r="1" spans="1:4" s="1" customFormat="1" ht="50.1" customHeight="1" x14ac:dyDescent="0.25">
      <c r="A1" s="175" t="s">
        <v>312</v>
      </c>
      <c r="B1" s="175"/>
      <c r="C1" s="175"/>
    </row>
    <row r="2" spans="1:4" s="1" customFormat="1" ht="30" customHeight="1" x14ac:dyDescent="0.25">
      <c r="A2" s="168" t="s">
        <v>317</v>
      </c>
      <c r="B2" s="168"/>
      <c r="C2" s="168"/>
      <c r="D2" s="15"/>
    </row>
    <row r="3" spans="1:4" s="1" customFormat="1" ht="13.5" thickBot="1" x14ac:dyDescent="0.3">
      <c r="A3" s="19"/>
      <c r="B3" s="19"/>
      <c r="C3" s="19"/>
    </row>
    <row r="4" spans="1:4" x14ac:dyDescent="0.25">
      <c r="A4" s="180" t="s">
        <v>165</v>
      </c>
      <c r="B4" s="178" t="s">
        <v>164</v>
      </c>
      <c r="C4" s="176" t="s">
        <v>144</v>
      </c>
    </row>
    <row r="5" spans="1:4" x14ac:dyDescent="0.25">
      <c r="A5" s="181"/>
      <c r="B5" s="179"/>
      <c r="C5" s="177"/>
    </row>
    <row r="6" spans="1:4" x14ac:dyDescent="0.25">
      <c r="A6" s="33"/>
      <c r="B6" s="28"/>
      <c r="C6" s="85"/>
    </row>
    <row r="7" spans="1:4" x14ac:dyDescent="0.25">
      <c r="A7" s="33" t="s">
        <v>4</v>
      </c>
      <c r="B7" s="28" t="s">
        <v>163</v>
      </c>
      <c r="C7" s="86">
        <f>Détails!K17</f>
        <v>0</v>
      </c>
    </row>
    <row r="8" spans="1:4" x14ac:dyDescent="0.25">
      <c r="A8" s="33" t="s">
        <v>5</v>
      </c>
      <c r="B8" s="28" t="s">
        <v>167</v>
      </c>
      <c r="C8" s="86">
        <f>Détails!K28</f>
        <v>0</v>
      </c>
    </row>
    <row r="9" spans="1:4" x14ac:dyDescent="0.25">
      <c r="A9" s="33" t="s">
        <v>6</v>
      </c>
      <c r="B9" s="132" t="s">
        <v>168</v>
      </c>
      <c r="C9" s="86">
        <f>Détails!K34</f>
        <v>0</v>
      </c>
    </row>
    <row r="10" spans="1:4" x14ac:dyDescent="0.25">
      <c r="A10" s="34"/>
      <c r="B10" s="27" t="s">
        <v>166</v>
      </c>
      <c r="C10" s="87">
        <f>SUM(C7:C9)</f>
        <v>0</v>
      </c>
    </row>
    <row r="11" spans="1:4" x14ac:dyDescent="0.25">
      <c r="A11" s="33"/>
      <c r="B11" s="28"/>
      <c r="C11" s="85"/>
    </row>
    <row r="12" spans="1:4" x14ac:dyDescent="0.25">
      <c r="A12" s="33" t="s">
        <v>7</v>
      </c>
      <c r="B12" s="28" t="s">
        <v>169</v>
      </c>
      <c r="C12" s="86">
        <f>Détails!K50</f>
        <v>0</v>
      </c>
    </row>
    <row r="13" spans="1:4" x14ac:dyDescent="0.25">
      <c r="A13" s="33" t="s">
        <v>8</v>
      </c>
      <c r="B13" s="28" t="s">
        <v>170</v>
      </c>
      <c r="C13" s="86">
        <f>Détails!K64</f>
        <v>0</v>
      </c>
    </row>
    <row r="14" spans="1:4" x14ac:dyDescent="0.25">
      <c r="A14" s="33" t="s">
        <v>9</v>
      </c>
      <c r="B14" s="28" t="s">
        <v>171</v>
      </c>
      <c r="C14" s="86">
        <f>Détails!K75</f>
        <v>0</v>
      </c>
    </row>
    <row r="15" spans="1:4" x14ac:dyDescent="0.25">
      <c r="A15" s="33" t="s">
        <v>10</v>
      </c>
      <c r="B15" s="28" t="s">
        <v>172</v>
      </c>
      <c r="C15" s="86">
        <f>Détails!K88</f>
        <v>0</v>
      </c>
    </row>
    <row r="16" spans="1:4" x14ac:dyDescent="0.25">
      <c r="A16" s="33" t="s">
        <v>11</v>
      </c>
      <c r="B16" s="28" t="s">
        <v>173</v>
      </c>
      <c r="C16" s="86">
        <f>Détails!K96</f>
        <v>0</v>
      </c>
    </row>
    <row r="17" spans="1:3" x14ac:dyDescent="0.25">
      <c r="A17" s="33" t="s">
        <v>12</v>
      </c>
      <c r="B17" s="28" t="s">
        <v>174</v>
      </c>
      <c r="C17" s="86">
        <f>Détails!K103</f>
        <v>0</v>
      </c>
    </row>
    <row r="18" spans="1:3" x14ac:dyDescent="0.25">
      <c r="A18" s="33" t="s">
        <v>13</v>
      </c>
      <c r="B18" s="28" t="s">
        <v>175</v>
      </c>
      <c r="C18" s="86">
        <f>Détails!K116</f>
        <v>0</v>
      </c>
    </row>
    <row r="19" spans="1:3" x14ac:dyDescent="0.25">
      <c r="A19" s="34"/>
      <c r="B19" s="133" t="s">
        <v>343</v>
      </c>
      <c r="C19" s="87">
        <f>SUM(C12:C18)</f>
        <v>0</v>
      </c>
    </row>
    <row r="20" spans="1:3" x14ac:dyDescent="0.25">
      <c r="A20" s="33"/>
      <c r="B20" s="28"/>
      <c r="C20" s="85"/>
    </row>
    <row r="21" spans="1:3" x14ac:dyDescent="0.25">
      <c r="A21" s="33" t="s">
        <v>14</v>
      </c>
      <c r="B21" s="28" t="s">
        <v>176</v>
      </c>
      <c r="C21" s="86">
        <f>Détails!K133</f>
        <v>0</v>
      </c>
    </row>
    <row r="22" spans="1:3" x14ac:dyDescent="0.25">
      <c r="A22" s="33" t="s">
        <v>15</v>
      </c>
      <c r="B22" s="28" t="s">
        <v>177</v>
      </c>
      <c r="C22" s="86">
        <f>Détails!K150</f>
        <v>0</v>
      </c>
    </row>
    <row r="23" spans="1:3" x14ac:dyDescent="0.25">
      <c r="A23" s="34"/>
      <c r="B23" s="27" t="s">
        <v>140</v>
      </c>
      <c r="C23" s="87">
        <f>SUM(C21:C22)</f>
        <v>0</v>
      </c>
    </row>
    <row r="24" spans="1:3" x14ac:dyDescent="0.25">
      <c r="A24" s="33"/>
      <c r="B24" s="28"/>
      <c r="C24" s="85"/>
    </row>
    <row r="25" spans="1:3" x14ac:dyDescent="0.25">
      <c r="A25" s="33" t="s">
        <v>16</v>
      </c>
      <c r="B25" s="28" t="s">
        <v>178</v>
      </c>
      <c r="C25" s="86">
        <f>Détails!K168</f>
        <v>0</v>
      </c>
    </row>
    <row r="26" spans="1:3" x14ac:dyDescent="0.25">
      <c r="A26" s="33" t="s">
        <v>17</v>
      </c>
      <c r="B26" s="28" t="s">
        <v>179</v>
      </c>
      <c r="C26" s="86">
        <f>Détails!K190</f>
        <v>0</v>
      </c>
    </row>
    <row r="27" spans="1:3" x14ac:dyDescent="0.25">
      <c r="A27" s="34"/>
      <c r="B27" s="27" t="s">
        <v>180</v>
      </c>
      <c r="C27" s="87">
        <f>SUM(C25:C26)</f>
        <v>0</v>
      </c>
    </row>
    <row r="28" spans="1:3" x14ac:dyDescent="0.25">
      <c r="A28" s="33"/>
      <c r="B28" s="73" t="s">
        <v>141</v>
      </c>
      <c r="C28" s="85"/>
    </row>
    <row r="29" spans="1:3" x14ac:dyDescent="0.25">
      <c r="A29" s="33" t="s">
        <v>71</v>
      </c>
      <c r="B29" s="28" t="s">
        <v>139</v>
      </c>
      <c r="C29" s="86">
        <f>Détails!K204</f>
        <v>0</v>
      </c>
    </row>
    <row r="30" spans="1:3" x14ac:dyDescent="0.25">
      <c r="A30" s="34"/>
      <c r="B30" s="27" t="s">
        <v>142</v>
      </c>
      <c r="C30" s="87">
        <f>SUM(C29)</f>
        <v>0</v>
      </c>
    </row>
    <row r="31" spans="1:3" x14ac:dyDescent="0.25">
      <c r="A31" s="33"/>
      <c r="B31" s="28"/>
      <c r="C31" s="85"/>
    </row>
    <row r="32" spans="1:3" x14ac:dyDescent="0.25">
      <c r="A32" s="34" t="s">
        <v>18</v>
      </c>
      <c r="B32" s="27" t="s">
        <v>181</v>
      </c>
      <c r="C32" s="86">
        <f>Détails!K209</f>
        <v>0</v>
      </c>
    </row>
    <row r="33" spans="1:3" x14ac:dyDescent="0.25">
      <c r="A33" s="34" t="s">
        <v>19</v>
      </c>
      <c r="B33" s="27" t="s">
        <v>182</v>
      </c>
      <c r="C33" s="86">
        <f>Détails!K210</f>
        <v>0</v>
      </c>
    </row>
    <row r="34" spans="1:3" x14ac:dyDescent="0.25">
      <c r="A34" s="33"/>
      <c r="B34" s="28"/>
      <c r="C34" s="85"/>
    </row>
    <row r="35" spans="1:3" ht="13.5" thickBot="1" x14ac:dyDescent="0.3">
      <c r="A35" s="35"/>
      <c r="B35" s="149" t="s">
        <v>144</v>
      </c>
      <c r="C35" s="88">
        <f>C10+C19+C23+C27+C30+C32</f>
        <v>0</v>
      </c>
    </row>
  </sheetData>
  <mergeCells count="5">
    <mergeCell ref="A1:C1"/>
    <mergeCell ref="A2:C2"/>
    <mergeCell ref="C4:C5"/>
    <mergeCell ref="B4:B5"/>
    <mergeCell ref="A4:A5"/>
  </mergeCells>
  <phoneticPr fontId="11" type="noConversion"/>
  <pageMargins left="0.7" right="0.7" top="0.75" bottom="0.75" header="0.3" footer="0.3"/>
  <pageSetup scale="92" orientation="landscape" r:id="rId1"/>
  <ignoredErrors>
    <ignoredError sqref="A10:A11 A7:A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CA50A-98DB-4A2A-AB8F-0202C4A83B00}">
  <sheetPr codeName="Sheet4">
    <pageSetUpPr fitToPage="1"/>
  </sheetPr>
  <dimension ref="A1:Z212"/>
  <sheetViews>
    <sheetView zoomScale="80" zoomScaleNormal="80" workbookViewId="0">
      <selection activeCell="I13" sqref="I13"/>
    </sheetView>
  </sheetViews>
  <sheetFormatPr defaultColWidth="9.140625" defaultRowHeight="12.75" x14ac:dyDescent="0.25"/>
  <cols>
    <col min="1" max="1" width="10" style="62" customWidth="1"/>
    <col min="2" max="2" width="79.140625" style="19" customWidth="1"/>
    <col min="3" max="3" width="28" style="19" customWidth="1"/>
    <col min="4" max="4" width="5.42578125" style="19" customWidth="1"/>
    <col min="5" max="5" width="10.42578125" style="19" customWidth="1"/>
    <col min="6" max="6" width="11.28515625" style="62" customWidth="1"/>
    <col min="7" max="7" width="12.28515625" style="66" customWidth="1"/>
    <col min="8" max="8" width="17.140625" style="62" customWidth="1"/>
    <col min="9" max="10" width="12.28515625" style="62" customWidth="1"/>
    <col min="11" max="11" width="17.5703125" style="66" customWidth="1"/>
    <col min="12" max="12" width="11.28515625" style="19" customWidth="1"/>
    <col min="13" max="16" width="14" style="107" customWidth="1"/>
    <col min="17" max="18" width="14" style="62" customWidth="1"/>
    <col min="19" max="19" width="9.140625" style="19"/>
    <col min="20" max="20" width="9.140625" style="19" customWidth="1"/>
    <col min="21" max="16384" width="9.140625" style="19"/>
  </cols>
  <sheetData>
    <row r="1" spans="1:18" s="1" customFormat="1" ht="50.1" customHeight="1" x14ac:dyDescent="0.25">
      <c r="A1" s="175" t="s">
        <v>313</v>
      </c>
      <c r="B1" s="175"/>
      <c r="C1" s="175"/>
      <c r="D1" s="175"/>
      <c r="E1" s="175"/>
      <c r="F1" s="175"/>
      <c r="G1" s="175"/>
      <c r="H1" s="175"/>
      <c r="I1" s="175"/>
      <c r="J1" s="175"/>
      <c r="K1" s="175"/>
      <c r="M1" s="104"/>
      <c r="N1" s="104"/>
      <c r="O1" s="104"/>
      <c r="P1" s="104"/>
      <c r="Q1" s="59"/>
      <c r="R1" s="59"/>
    </row>
    <row r="2" spans="1:18" s="1" customFormat="1" ht="30" customHeight="1" x14ac:dyDescent="0.25">
      <c r="A2" s="168" t="s">
        <v>317</v>
      </c>
      <c r="B2" s="168"/>
      <c r="C2" s="168"/>
      <c r="D2" s="168"/>
      <c r="E2" s="168"/>
      <c r="F2" s="168"/>
      <c r="G2" s="168"/>
      <c r="H2" s="168"/>
      <c r="I2" s="168"/>
      <c r="J2" s="168"/>
      <c r="K2" s="168"/>
      <c r="M2" s="118"/>
      <c r="N2" s="118"/>
      <c r="O2" s="118"/>
      <c r="P2" s="118"/>
      <c r="Q2" s="59"/>
      <c r="R2" s="59"/>
    </row>
    <row r="3" spans="1:18" s="1" customFormat="1" x14ac:dyDescent="0.25">
      <c r="A3" s="59"/>
      <c r="F3" s="59"/>
      <c r="G3" s="65"/>
      <c r="H3" s="59"/>
      <c r="I3" s="59"/>
      <c r="J3" s="59"/>
      <c r="K3" s="65"/>
      <c r="M3" s="104"/>
      <c r="N3" s="104"/>
      <c r="O3" s="104"/>
      <c r="P3" s="104"/>
      <c r="Q3" s="59"/>
      <c r="R3" s="59"/>
    </row>
    <row r="4" spans="1:18" s="1" customFormat="1" ht="42.6" customHeight="1" x14ac:dyDescent="0.25">
      <c r="A4" s="201" t="s">
        <v>329</v>
      </c>
      <c r="B4" s="201"/>
      <c r="C4" s="201"/>
      <c r="D4" s="201"/>
      <c r="E4" s="201"/>
      <c r="F4" s="201"/>
      <c r="G4" s="201"/>
      <c r="H4" s="201"/>
      <c r="I4" s="201"/>
      <c r="J4" s="201"/>
      <c r="K4" s="201"/>
      <c r="M4" s="104"/>
      <c r="N4" s="104"/>
      <c r="O4" s="104"/>
      <c r="P4" s="104"/>
      <c r="Q4" s="59"/>
      <c r="R4" s="59"/>
    </row>
    <row r="5" spans="1:18" s="1" customFormat="1" x14ac:dyDescent="0.25">
      <c r="A5" s="59"/>
      <c r="F5" s="59"/>
      <c r="G5" s="65"/>
      <c r="H5" s="59"/>
      <c r="I5" s="59"/>
      <c r="J5" s="59"/>
      <c r="K5" s="65"/>
      <c r="M5" s="104"/>
      <c r="N5" s="104"/>
      <c r="O5" s="153"/>
      <c r="P5" s="153"/>
      <c r="Q5" s="59"/>
      <c r="R5" s="59"/>
    </row>
    <row r="6" spans="1:18" s="1" customFormat="1" ht="13.5" thickBot="1" x14ac:dyDescent="0.3">
      <c r="A6" s="59"/>
      <c r="F6" s="59"/>
      <c r="G6" s="65"/>
      <c r="H6" s="59"/>
      <c r="I6" s="59"/>
      <c r="J6" s="59"/>
      <c r="K6" s="65"/>
      <c r="M6" s="104"/>
      <c r="N6" s="104"/>
      <c r="O6" s="154"/>
      <c r="P6" s="154"/>
      <c r="Q6" s="59"/>
      <c r="R6" s="59"/>
    </row>
    <row r="7" spans="1:18" s="93" customFormat="1" ht="25.9" customHeight="1" thickBot="1" x14ac:dyDescent="0.3">
      <c r="A7" s="202" t="s">
        <v>330</v>
      </c>
      <c r="B7" s="203"/>
      <c r="C7" s="97" t="s">
        <v>149</v>
      </c>
      <c r="F7" s="95"/>
      <c r="G7" s="94"/>
      <c r="H7" s="95"/>
      <c r="L7" s="96"/>
      <c r="M7" s="105"/>
      <c r="N7" s="105"/>
      <c r="O7" s="105"/>
      <c r="P7" s="105"/>
      <c r="Q7" s="95"/>
      <c r="R7" s="95"/>
    </row>
    <row r="8" spans="1:18" s="1" customFormat="1" x14ac:dyDescent="0.25">
      <c r="A8" s="59"/>
      <c r="F8" s="59"/>
      <c r="G8" s="65"/>
      <c r="H8" s="59"/>
      <c r="I8" s="59"/>
      <c r="J8" s="59"/>
      <c r="K8" s="65"/>
      <c r="M8" s="104"/>
      <c r="N8" s="104"/>
      <c r="O8" s="104"/>
      <c r="P8" s="104"/>
      <c r="Q8" s="59"/>
      <c r="R8" s="59"/>
    </row>
    <row r="9" spans="1:18" s="1" customFormat="1" ht="13.5" thickBot="1" x14ac:dyDescent="0.3">
      <c r="A9" s="59"/>
      <c r="F9" s="59"/>
      <c r="G9" s="65"/>
      <c r="H9" s="59"/>
      <c r="I9" s="59"/>
      <c r="J9" s="59"/>
      <c r="K9" s="65"/>
      <c r="M9" s="104"/>
      <c r="N9" s="104"/>
      <c r="O9" s="104"/>
      <c r="P9" s="104"/>
      <c r="Q9" s="59"/>
      <c r="R9" s="59"/>
    </row>
    <row r="10" spans="1:18" s="57" customFormat="1" ht="25.9" customHeight="1" thickBot="1" x14ac:dyDescent="0.3">
      <c r="A10" s="204" t="s">
        <v>291</v>
      </c>
      <c r="B10" s="205"/>
      <c r="C10" s="205"/>
      <c r="D10" s="205"/>
      <c r="E10" s="205"/>
      <c r="F10" s="205"/>
      <c r="G10" s="205"/>
      <c r="H10" s="205"/>
      <c r="I10" s="205"/>
      <c r="J10" s="205"/>
      <c r="K10" s="206"/>
      <c r="M10" s="103"/>
      <c r="N10" s="103"/>
      <c r="O10" s="103"/>
      <c r="P10" s="103"/>
      <c r="Q10" s="119"/>
      <c r="R10" s="119"/>
    </row>
    <row r="11" spans="1:18" s="1" customFormat="1" x14ac:dyDescent="0.25">
      <c r="A11" s="59"/>
      <c r="F11" s="59"/>
      <c r="G11" s="65"/>
      <c r="H11" s="59"/>
      <c r="I11" s="59"/>
      <c r="J11" s="59"/>
      <c r="K11" s="65"/>
      <c r="M11" s="104"/>
      <c r="N11" s="104"/>
      <c r="O11" s="104"/>
      <c r="P11" s="104"/>
      <c r="Q11" s="59"/>
      <c r="R11" s="59"/>
    </row>
    <row r="12" spans="1:18" ht="13.15" customHeight="1" x14ac:dyDescent="0.25">
      <c r="A12" s="44" t="s">
        <v>4</v>
      </c>
      <c r="B12" s="197" t="s">
        <v>163</v>
      </c>
      <c r="C12" s="197"/>
      <c r="D12" s="197"/>
      <c r="E12" s="197"/>
      <c r="F12" s="197"/>
      <c r="G12" s="197"/>
      <c r="H12" s="197"/>
      <c r="I12" s="197"/>
      <c r="J12" s="197"/>
      <c r="K12" s="197"/>
      <c r="M12" s="224" t="s">
        <v>188</v>
      </c>
      <c r="N12" s="224"/>
      <c r="O12" s="224"/>
      <c r="P12" s="249" t="s">
        <v>338</v>
      </c>
      <c r="Q12" s="249"/>
      <c r="R12" s="249"/>
    </row>
    <row r="13" spans="1:18" s="2" customFormat="1" ht="38.25" x14ac:dyDescent="0.25">
      <c r="A13" s="186" t="s">
        <v>165</v>
      </c>
      <c r="B13" s="246" t="s">
        <v>164</v>
      </c>
      <c r="C13" s="240" t="s">
        <v>183</v>
      </c>
      <c r="D13" s="241"/>
      <c r="E13" s="241"/>
      <c r="F13" s="241"/>
      <c r="G13" s="242"/>
      <c r="H13" s="109" t="s">
        <v>188</v>
      </c>
      <c r="I13" s="109" t="s">
        <v>338</v>
      </c>
      <c r="J13" s="109" t="s">
        <v>150</v>
      </c>
      <c r="K13" s="184" t="s">
        <v>144</v>
      </c>
      <c r="M13" s="207" t="s">
        <v>352</v>
      </c>
      <c r="N13" s="207" t="s">
        <v>354</v>
      </c>
      <c r="O13" s="207" t="s">
        <v>353</v>
      </c>
      <c r="P13" s="233" t="s">
        <v>144</v>
      </c>
      <c r="Q13" s="231" t="s">
        <v>355</v>
      </c>
      <c r="R13" s="231" t="s">
        <v>356</v>
      </c>
    </row>
    <row r="14" spans="1:18" s="2" customFormat="1" ht="43.15" customHeight="1" x14ac:dyDescent="0.25">
      <c r="A14" s="187"/>
      <c r="B14" s="247"/>
      <c r="C14" s="243"/>
      <c r="D14" s="244"/>
      <c r="E14" s="244"/>
      <c r="F14" s="244"/>
      <c r="G14" s="245"/>
      <c r="H14" s="150" t="s">
        <v>335</v>
      </c>
      <c r="I14" s="150" t="s">
        <v>336</v>
      </c>
      <c r="J14" s="150" t="s">
        <v>337</v>
      </c>
      <c r="K14" s="185"/>
      <c r="M14" s="208"/>
      <c r="N14" s="208"/>
      <c r="O14" s="208"/>
      <c r="P14" s="234"/>
      <c r="Q14" s="232"/>
      <c r="R14" s="232"/>
    </row>
    <row r="15" spans="1:18" s="2" customFormat="1" x14ac:dyDescent="0.25">
      <c r="A15" s="236" t="s">
        <v>339</v>
      </c>
      <c r="B15" s="237"/>
      <c r="C15" s="237"/>
      <c r="D15" s="237"/>
      <c r="E15" s="237"/>
      <c r="F15" s="237"/>
      <c r="G15" s="237"/>
      <c r="H15" s="237"/>
      <c r="I15" s="237"/>
      <c r="J15" s="237"/>
      <c r="K15" s="238"/>
      <c r="M15" s="110"/>
      <c r="N15" s="110"/>
      <c r="O15" s="110"/>
      <c r="P15" s="110"/>
      <c r="Q15" s="109"/>
      <c r="R15" s="109"/>
    </row>
    <row r="16" spans="1:18" x14ac:dyDescent="0.2">
      <c r="A16" s="24" t="s">
        <v>20</v>
      </c>
      <c r="B16" s="25" t="s">
        <v>163</v>
      </c>
      <c r="C16" s="188"/>
      <c r="D16" s="189"/>
      <c r="E16" s="189"/>
      <c r="F16" s="189"/>
      <c r="G16" s="190"/>
      <c r="H16" s="60"/>
      <c r="I16" s="60"/>
      <c r="J16" s="60"/>
      <c r="K16" s="58"/>
      <c r="M16" s="115" t="str">
        <f t="shared" ref="M16" si="0">IF(H16="Partie interne",K16,"0")</f>
        <v>0</v>
      </c>
      <c r="N16" s="111" t="str">
        <f>IF(H16="Auteure ou auteur de la demande/partie interne/partie apparentée",K16,"0")</f>
        <v>0</v>
      </c>
      <c r="O16" s="111" t="str">
        <f>IF(H16="Partie externe",K16,"0")</f>
        <v>0</v>
      </c>
      <c r="P16" s="111" t="str">
        <f>IF(I16="Oui",K16,"0")</f>
        <v>0</v>
      </c>
      <c r="Q16" s="111" t="str">
        <f>IF(J16="Non",P16,"0")</f>
        <v>0</v>
      </c>
      <c r="R16" s="111" t="str">
        <f>IF(J16="Oui",P16,"0")</f>
        <v>0</v>
      </c>
    </row>
    <row r="17" spans="1:18" s="20" customFormat="1" x14ac:dyDescent="0.25">
      <c r="A17" s="43" t="s">
        <v>4</v>
      </c>
      <c r="B17" s="18" t="s">
        <v>281</v>
      </c>
      <c r="C17" s="198"/>
      <c r="D17" s="199"/>
      <c r="E17" s="199"/>
      <c r="F17" s="199"/>
      <c r="G17" s="200"/>
      <c r="H17" s="61"/>
      <c r="I17" s="61"/>
      <c r="J17" s="61"/>
      <c r="K17" s="80">
        <f>SUM(K16)</f>
        <v>0</v>
      </c>
      <c r="M17" s="115">
        <f t="shared" ref="M17:R17" si="1">SUM(M16)</f>
        <v>0</v>
      </c>
      <c r="N17" s="115">
        <f t="shared" si="1"/>
        <v>0</v>
      </c>
      <c r="O17" s="115">
        <f t="shared" si="1"/>
        <v>0</v>
      </c>
      <c r="P17" s="115">
        <f t="shared" si="1"/>
        <v>0</v>
      </c>
      <c r="Q17" s="115">
        <f t="shared" si="1"/>
        <v>0</v>
      </c>
      <c r="R17" s="115">
        <f t="shared" si="1"/>
        <v>0</v>
      </c>
    </row>
    <row r="19" spans="1:18" ht="13.15" customHeight="1" x14ac:dyDescent="0.25">
      <c r="A19" s="44" t="s">
        <v>5</v>
      </c>
      <c r="B19" s="197" t="s">
        <v>167</v>
      </c>
      <c r="C19" s="197"/>
      <c r="D19" s="197"/>
      <c r="E19" s="197"/>
      <c r="F19" s="197"/>
      <c r="G19" s="197"/>
      <c r="H19" s="197"/>
      <c r="I19" s="197"/>
      <c r="J19" s="197"/>
      <c r="K19" s="197"/>
      <c r="M19" s="224" t="s">
        <v>188</v>
      </c>
      <c r="N19" s="224"/>
      <c r="O19" s="224"/>
      <c r="P19" s="249" t="s">
        <v>338</v>
      </c>
      <c r="Q19" s="249"/>
      <c r="R19" s="249"/>
    </row>
    <row r="20" spans="1:18" s="2" customFormat="1" ht="26.45" customHeight="1" x14ac:dyDescent="0.25">
      <c r="A20" s="248" t="s">
        <v>165</v>
      </c>
      <c r="B20" s="239" t="s">
        <v>164</v>
      </c>
      <c r="C20" s="239" t="s">
        <v>183</v>
      </c>
      <c r="D20" s="239"/>
      <c r="E20" s="239"/>
      <c r="F20" s="239"/>
      <c r="G20" s="239"/>
      <c r="H20" s="109" t="s">
        <v>188</v>
      </c>
      <c r="I20" s="109" t="s">
        <v>338</v>
      </c>
      <c r="J20" s="109" t="s">
        <v>150</v>
      </c>
      <c r="K20" s="184" t="s">
        <v>144</v>
      </c>
      <c r="M20" s="207" t="s">
        <v>352</v>
      </c>
      <c r="N20" s="207" t="s">
        <v>354</v>
      </c>
      <c r="O20" s="207" t="s">
        <v>353</v>
      </c>
      <c r="P20" s="235" t="s">
        <v>144</v>
      </c>
      <c r="Q20" s="231" t="s">
        <v>355</v>
      </c>
      <c r="R20" s="231" t="s">
        <v>356</v>
      </c>
    </row>
    <row r="21" spans="1:18" s="2" customFormat="1" ht="43.15" customHeight="1" x14ac:dyDescent="0.25">
      <c r="A21" s="248"/>
      <c r="B21" s="239"/>
      <c r="C21" s="239"/>
      <c r="D21" s="239"/>
      <c r="E21" s="239"/>
      <c r="F21" s="239"/>
      <c r="G21" s="239"/>
      <c r="H21" s="150" t="s">
        <v>335</v>
      </c>
      <c r="I21" s="150" t="s">
        <v>336</v>
      </c>
      <c r="J21" s="150" t="s">
        <v>337</v>
      </c>
      <c r="K21" s="185"/>
      <c r="M21" s="208"/>
      <c r="N21" s="208"/>
      <c r="O21" s="208"/>
      <c r="P21" s="235"/>
      <c r="Q21" s="232"/>
      <c r="R21" s="232"/>
    </row>
    <row r="22" spans="1:18" s="2" customFormat="1" x14ac:dyDescent="0.25">
      <c r="A22" s="236" t="s">
        <v>340</v>
      </c>
      <c r="B22" s="237"/>
      <c r="C22" s="237"/>
      <c r="D22" s="237"/>
      <c r="E22" s="237"/>
      <c r="F22" s="237"/>
      <c r="G22" s="237"/>
      <c r="H22" s="237"/>
      <c r="I22" s="237"/>
      <c r="J22" s="237"/>
      <c r="K22" s="238"/>
      <c r="M22" s="110"/>
      <c r="N22" s="110"/>
      <c r="O22" s="110"/>
      <c r="P22" s="108"/>
      <c r="Q22" s="109"/>
      <c r="R22" s="102"/>
    </row>
    <row r="23" spans="1:18" x14ac:dyDescent="0.2">
      <c r="A23" s="24" t="s">
        <v>21</v>
      </c>
      <c r="B23" s="137" t="s">
        <v>280</v>
      </c>
      <c r="C23" s="188"/>
      <c r="D23" s="189"/>
      <c r="E23" s="189"/>
      <c r="F23" s="189"/>
      <c r="G23" s="190"/>
      <c r="H23" s="60"/>
      <c r="I23" s="60"/>
      <c r="J23" s="60"/>
      <c r="K23" s="84"/>
      <c r="M23" s="115" t="str">
        <f t="shared" ref="M23:M27" si="2">IF(H23="Partie interne",K23,"0")</f>
        <v>0</v>
      </c>
      <c r="N23" s="111" t="str">
        <f>IF(H23="Auteure ou auteur de la demande/partie interne/partie apparentée",K23,"0")</f>
        <v>0</v>
      </c>
      <c r="O23" s="111" t="str">
        <f t="shared" ref="O23:O27" si="3">IF(H23="Partie externe",K23,"0")</f>
        <v>0</v>
      </c>
      <c r="P23" s="111" t="str">
        <f t="shared" ref="P23:P27" si="4">IF(I23="Oui",K23,"0")</f>
        <v>0</v>
      </c>
      <c r="Q23" s="111" t="str">
        <f t="shared" ref="Q23:Q27" si="5">IF(J23="Non",P23,"0")</f>
        <v>0</v>
      </c>
      <c r="R23" s="111" t="str">
        <f t="shared" ref="R23:R27" si="6">IF(J23="Oui",P23,"0")</f>
        <v>0</v>
      </c>
    </row>
    <row r="24" spans="1:18" x14ac:dyDescent="0.2">
      <c r="A24" s="24" t="s">
        <v>22</v>
      </c>
      <c r="B24" s="137" t="s">
        <v>276</v>
      </c>
      <c r="C24" s="188"/>
      <c r="D24" s="189"/>
      <c r="E24" s="189"/>
      <c r="F24" s="189"/>
      <c r="G24" s="190"/>
      <c r="H24" s="60"/>
      <c r="I24" s="60"/>
      <c r="J24" s="60"/>
      <c r="K24" s="84"/>
      <c r="M24" s="115" t="str">
        <f t="shared" si="2"/>
        <v>0</v>
      </c>
      <c r="N24" s="111" t="str">
        <f>IF(H24="Auteure ou auteur de la demande/partie interne/partie apparentée",K24,"0")</f>
        <v>0</v>
      </c>
      <c r="O24" s="111" t="str">
        <f t="shared" si="3"/>
        <v>0</v>
      </c>
      <c r="P24" s="111" t="str">
        <f t="shared" si="4"/>
        <v>0</v>
      </c>
      <c r="Q24" s="111" t="str">
        <f t="shared" si="5"/>
        <v>0</v>
      </c>
      <c r="R24" s="111" t="str">
        <f t="shared" si="6"/>
        <v>0</v>
      </c>
    </row>
    <row r="25" spans="1:18" x14ac:dyDescent="0.2">
      <c r="A25" s="24" t="s">
        <v>23</v>
      </c>
      <c r="B25" s="137" t="s">
        <v>277</v>
      </c>
      <c r="C25" s="188"/>
      <c r="D25" s="189"/>
      <c r="E25" s="189"/>
      <c r="F25" s="189"/>
      <c r="G25" s="190"/>
      <c r="H25" s="60"/>
      <c r="I25" s="60"/>
      <c r="J25" s="60"/>
      <c r="K25" s="84"/>
      <c r="M25" s="115" t="str">
        <f t="shared" si="2"/>
        <v>0</v>
      </c>
      <c r="N25" s="111" t="str">
        <f t="shared" ref="N25:N27" si="7">IF(H25="Auteure ou auteur de la demande/partie interne/partie apparentée",K25,"0")</f>
        <v>0</v>
      </c>
      <c r="O25" s="111" t="str">
        <f t="shared" si="3"/>
        <v>0</v>
      </c>
      <c r="P25" s="111" t="str">
        <f t="shared" si="4"/>
        <v>0</v>
      </c>
      <c r="Q25" s="111" t="str">
        <f t="shared" si="5"/>
        <v>0</v>
      </c>
      <c r="R25" s="111" t="str">
        <f t="shared" si="6"/>
        <v>0</v>
      </c>
    </row>
    <row r="26" spans="1:18" x14ac:dyDescent="0.2">
      <c r="A26" s="24" t="s">
        <v>24</v>
      </c>
      <c r="B26" s="137" t="s">
        <v>278</v>
      </c>
      <c r="C26" s="188"/>
      <c r="D26" s="189"/>
      <c r="E26" s="189"/>
      <c r="F26" s="189"/>
      <c r="G26" s="190"/>
      <c r="H26" s="60"/>
      <c r="I26" s="60"/>
      <c r="J26" s="60"/>
      <c r="K26" s="84"/>
      <c r="M26" s="115" t="str">
        <f t="shared" si="2"/>
        <v>0</v>
      </c>
      <c r="N26" s="111" t="str">
        <f t="shared" si="7"/>
        <v>0</v>
      </c>
      <c r="O26" s="111" t="str">
        <f t="shared" si="3"/>
        <v>0</v>
      </c>
      <c r="P26" s="111" t="str">
        <f t="shared" si="4"/>
        <v>0</v>
      </c>
      <c r="Q26" s="111" t="str">
        <f t="shared" si="5"/>
        <v>0</v>
      </c>
      <c r="R26" s="111" t="str">
        <f t="shared" si="6"/>
        <v>0</v>
      </c>
    </row>
    <row r="27" spans="1:18" x14ac:dyDescent="0.2">
      <c r="A27" s="24" t="s">
        <v>25</v>
      </c>
      <c r="B27" s="137" t="s">
        <v>279</v>
      </c>
      <c r="C27" s="188"/>
      <c r="D27" s="189"/>
      <c r="E27" s="189"/>
      <c r="F27" s="189"/>
      <c r="G27" s="190"/>
      <c r="H27" s="60"/>
      <c r="I27" s="60"/>
      <c r="J27" s="60"/>
      <c r="K27" s="84"/>
      <c r="M27" s="115" t="str">
        <f t="shared" si="2"/>
        <v>0</v>
      </c>
      <c r="N27" s="111" t="str">
        <f t="shared" si="7"/>
        <v>0</v>
      </c>
      <c r="O27" s="111" t="str">
        <f t="shared" si="3"/>
        <v>0</v>
      </c>
      <c r="P27" s="111" t="str">
        <f t="shared" si="4"/>
        <v>0</v>
      </c>
      <c r="Q27" s="111" t="str">
        <f t="shared" si="5"/>
        <v>0</v>
      </c>
      <c r="R27" s="111" t="str">
        <f t="shared" si="6"/>
        <v>0</v>
      </c>
    </row>
    <row r="28" spans="1:18" s="20" customFormat="1" x14ac:dyDescent="0.25">
      <c r="A28" s="43" t="s">
        <v>5</v>
      </c>
      <c r="B28" s="18" t="s">
        <v>167</v>
      </c>
      <c r="C28" s="198"/>
      <c r="D28" s="199"/>
      <c r="E28" s="199"/>
      <c r="F28" s="199"/>
      <c r="G28" s="200"/>
      <c r="H28" s="61"/>
      <c r="I28" s="61"/>
      <c r="J28" s="61"/>
      <c r="K28" s="80">
        <f>SUM(K23:K27)</f>
        <v>0</v>
      </c>
      <c r="M28" s="115">
        <f>SUM(M23:M27)</f>
        <v>0</v>
      </c>
      <c r="N28" s="115">
        <f t="shared" ref="N28:O28" si="8">SUM(N23:N27)</f>
        <v>0</v>
      </c>
      <c r="O28" s="115">
        <f t="shared" si="8"/>
        <v>0</v>
      </c>
      <c r="P28" s="115">
        <f t="shared" ref="P28" si="9">SUM(P23:P27)</f>
        <v>0</v>
      </c>
      <c r="Q28" s="115">
        <f t="shared" ref="Q28" si="10">SUM(Q23:Q27)</f>
        <v>0</v>
      </c>
      <c r="R28" s="115">
        <f t="shared" ref="R28" si="11">SUM(R23:R27)</f>
        <v>0</v>
      </c>
    </row>
    <row r="29" spans="1:18" x14ac:dyDescent="0.25">
      <c r="P29" s="122"/>
      <c r="R29" s="19"/>
    </row>
    <row r="30" spans="1:18" ht="13.15" customHeight="1" x14ac:dyDescent="0.25">
      <c r="A30" s="44" t="s">
        <v>6</v>
      </c>
      <c r="B30" s="197" t="s">
        <v>274</v>
      </c>
      <c r="C30" s="197"/>
      <c r="D30" s="197"/>
      <c r="E30" s="197"/>
      <c r="F30" s="197"/>
      <c r="G30" s="197"/>
      <c r="H30" s="197"/>
      <c r="I30" s="197"/>
      <c r="J30" s="197"/>
      <c r="K30" s="197"/>
      <c r="M30" s="224" t="s">
        <v>188</v>
      </c>
      <c r="N30" s="224"/>
      <c r="O30" s="224"/>
      <c r="P30" s="249" t="s">
        <v>338</v>
      </c>
      <c r="Q30" s="249"/>
      <c r="R30" s="249"/>
    </row>
    <row r="31" spans="1:18" s="2" customFormat="1" ht="38.25" x14ac:dyDescent="0.25">
      <c r="A31" s="248" t="s">
        <v>165</v>
      </c>
      <c r="B31" s="239" t="s">
        <v>164</v>
      </c>
      <c r="C31" s="239" t="s">
        <v>183</v>
      </c>
      <c r="D31" s="239"/>
      <c r="E31" s="239"/>
      <c r="F31" s="239"/>
      <c r="G31" s="239"/>
      <c r="H31" s="109" t="s">
        <v>188</v>
      </c>
      <c r="I31" s="109" t="s">
        <v>338</v>
      </c>
      <c r="J31" s="109" t="s">
        <v>150</v>
      </c>
      <c r="K31" s="184" t="s">
        <v>144</v>
      </c>
      <c r="M31" s="207" t="s">
        <v>352</v>
      </c>
      <c r="N31" s="207" t="s">
        <v>354</v>
      </c>
      <c r="O31" s="207" t="s">
        <v>353</v>
      </c>
      <c r="P31" s="235" t="s">
        <v>144</v>
      </c>
      <c r="Q31" s="231" t="s">
        <v>355</v>
      </c>
      <c r="R31" s="231" t="s">
        <v>356</v>
      </c>
    </row>
    <row r="32" spans="1:18" s="2" customFormat="1" ht="43.15" customHeight="1" x14ac:dyDescent="0.25">
      <c r="A32" s="248"/>
      <c r="B32" s="239"/>
      <c r="C32" s="239"/>
      <c r="D32" s="239"/>
      <c r="E32" s="239"/>
      <c r="F32" s="239"/>
      <c r="G32" s="239"/>
      <c r="H32" s="150" t="s">
        <v>335</v>
      </c>
      <c r="I32" s="150" t="s">
        <v>336</v>
      </c>
      <c r="J32" s="150" t="s">
        <v>337</v>
      </c>
      <c r="K32" s="185"/>
      <c r="M32" s="208"/>
      <c r="N32" s="208"/>
      <c r="O32" s="208"/>
      <c r="P32" s="235"/>
      <c r="Q32" s="232"/>
      <c r="R32" s="232"/>
    </row>
    <row r="33" spans="1:18" x14ac:dyDescent="0.2">
      <c r="A33" s="24" t="s">
        <v>6</v>
      </c>
      <c r="B33" s="151" t="s">
        <v>72</v>
      </c>
      <c r="C33" s="211" t="s">
        <v>341</v>
      </c>
      <c r="D33" s="212"/>
      <c r="E33" s="212"/>
      <c r="F33" s="212"/>
      <c r="G33" s="213"/>
      <c r="H33" s="113" t="s">
        <v>73</v>
      </c>
      <c r="I33" s="113" t="s">
        <v>73</v>
      </c>
      <c r="J33" s="113" t="s">
        <v>73</v>
      </c>
      <c r="K33" s="114">
        <v>0</v>
      </c>
      <c r="M33" s="115" t="str">
        <f t="shared" ref="M33" si="12">IF(H33="Partie interne",K33,"0")</f>
        <v>0</v>
      </c>
      <c r="N33" s="111" t="str">
        <f>IF(H33="Auteure ou auteur de la demande/partie interne/partie apparentée",K33,"0")</f>
        <v>0</v>
      </c>
      <c r="O33" s="111" t="str">
        <f>IF(H33="Partie externe",K33,"0")</f>
        <v>0</v>
      </c>
      <c r="P33" s="111" t="str">
        <f>IF(I33="Oui",K33,"0")</f>
        <v>0</v>
      </c>
      <c r="Q33" s="111" t="str">
        <f>IF(J33="Non",P33,"0")</f>
        <v>0</v>
      </c>
      <c r="R33" s="111" t="str">
        <f>IF(J33="Oui",P33,"0")</f>
        <v>0</v>
      </c>
    </row>
    <row r="34" spans="1:18" s="20" customFormat="1" x14ac:dyDescent="0.2">
      <c r="A34" s="43" t="s">
        <v>6</v>
      </c>
      <c r="B34" s="18" t="s">
        <v>275</v>
      </c>
      <c r="C34" s="214"/>
      <c r="D34" s="215"/>
      <c r="E34" s="215"/>
      <c r="F34" s="215"/>
      <c r="G34" s="216"/>
      <c r="H34" s="50"/>
      <c r="I34" s="50"/>
      <c r="J34" s="50"/>
      <c r="K34" s="82">
        <f>SUM(K33)</f>
        <v>0</v>
      </c>
      <c r="M34" s="82">
        <f t="shared" ref="M34:R34" si="13">SUM(M33)</f>
        <v>0</v>
      </c>
      <c r="N34" s="82">
        <f t="shared" si="13"/>
        <v>0</v>
      </c>
      <c r="O34" s="82">
        <f t="shared" si="13"/>
        <v>0</v>
      </c>
      <c r="P34" s="82">
        <f t="shared" si="13"/>
        <v>0</v>
      </c>
      <c r="Q34" s="82">
        <f t="shared" si="13"/>
        <v>0</v>
      </c>
      <c r="R34" s="82">
        <f t="shared" si="13"/>
        <v>0</v>
      </c>
    </row>
    <row r="35" spans="1:18" ht="13.5" thickBot="1" x14ac:dyDescent="0.3">
      <c r="P35" s="122"/>
      <c r="R35" s="19"/>
    </row>
    <row r="36" spans="1:18" s="57" customFormat="1" ht="25.9" customHeight="1" thickBot="1" x14ac:dyDescent="0.3">
      <c r="A36" s="204" t="s">
        <v>342</v>
      </c>
      <c r="B36" s="205"/>
      <c r="C36" s="205"/>
      <c r="D36" s="205"/>
      <c r="E36" s="205"/>
      <c r="F36" s="205"/>
      <c r="G36" s="205"/>
      <c r="H36" s="205"/>
      <c r="I36" s="205"/>
      <c r="J36" s="205"/>
      <c r="K36" s="206"/>
      <c r="M36" s="106"/>
      <c r="N36" s="106"/>
      <c r="O36" s="106"/>
      <c r="P36" s="123"/>
      <c r="Q36" s="119"/>
    </row>
    <row r="37" spans="1:18" x14ac:dyDescent="0.25">
      <c r="A37" s="69"/>
      <c r="B37" s="56"/>
      <c r="C37" s="56"/>
      <c r="D37" s="56"/>
      <c r="E37" s="56"/>
      <c r="F37" s="63"/>
      <c r="G37" s="67"/>
      <c r="H37" s="63"/>
      <c r="I37" s="63"/>
      <c r="J37" s="63"/>
      <c r="K37" s="67"/>
      <c r="P37" s="122"/>
      <c r="R37" s="19"/>
    </row>
    <row r="38" spans="1:18" ht="13.15" customHeight="1" x14ac:dyDescent="0.25">
      <c r="A38" s="44" t="s">
        <v>7</v>
      </c>
      <c r="B38" s="197" t="s">
        <v>169</v>
      </c>
      <c r="C38" s="197"/>
      <c r="D38" s="197"/>
      <c r="E38" s="197"/>
      <c r="F38" s="197"/>
      <c r="G38" s="197"/>
      <c r="H38" s="197"/>
      <c r="I38" s="197"/>
      <c r="J38" s="197"/>
      <c r="K38" s="197"/>
      <c r="M38" s="224" t="s">
        <v>188</v>
      </c>
      <c r="N38" s="224"/>
      <c r="O38" s="224"/>
      <c r="P38" s="249" t="s">
        <v>338</v>
      </c>
      <c r="Q38" s="249"/>
      <c r="R38" s="249"/>
    </row>
    <row r="39" spans="1:18" ht="38.25" x14ac:dyDescent="0.25">
      <c r="A39" s="186" t="s">
        <v>165</v>
      </c>
      <c r="B39" s="182" t="s">
        <v>164</v>
      </c>
      <c r="C39" s="182" t="s">
        <v>184</v>
      </c>
      <c r="D39" s="220" t="s">
        <v>289</v>
      </c>
      <c r="E39" s="222" t="s">
        <v>189</v>
      </c>
      <c r="F39" s="223"/>
      <c r="G39" s="109" t="s">
        <v>190</v>
      </c>
      <c r="H39" s="109" t="s">
        <v>188</v>
      </c>
      <c r="I39" s="109" t="s">
        <v>338</v>
      </c>
      <c r="J39" s="109" t="s">
        <v>150</v>
      </c>
      <c r="K39" s="184" t="s">
        <v>144</v>
      </c>
      <c r="M39" s="207" t="s">
        <v>352</v>
      </c>
      <c r="N39" s="207" t="s">
        <v>354</v>
      </c>
      <c r="O39" s="207" t="s">
        <v>353</v>
      </c>
      <c r="P39" s="235" t="s">
        <v>144</v>
      </c>
      <c r="Q39" s="231" t="s">
        <v>355</v>
      </c>
      <c r="R39" s="231" t="s">
        <v>356</v>
      </c>
    </row>
    <row r="40" spans="1:18" ht="56.25" x14ac:dyDescent="0.25">
      <c r="A40" s="187"/>
      <c r="B40" s="183"/>
      <c r="C40" s="183"/>
      <c r="D40" s="221"/>
      <c r="E40" s="150" t="s">
        <v>331</v>
      </c>
      <c r="F40" s="150" t="s">
        <v>333</v>
      </c>
      <c r="G40" s="150" t="s">
        <v>334</v>
      </c>
      <c r="H40" s="150" t="s">
        <v>335</v>
      </c>
      <c r="I40" s="150" t="s">
        <v>336</v>
      </c>
      <c r="J40" s="150" t="s">
        <v>337</v>
      </c>
      <c r="K40" s="185"/>
      <c r="M40" s="208"/>
      <c r="N40" s="208"/>
      <c r="O40" s="208"/>
      <c r="P40" s="235"/>
      <c r="Q40" s="232"/>
      <c r="R40" s="232"/>
    </row>
    <row r="41" spans="1:18" s="2" customFormat="1" ht="27" customHeight="1" x14ac:dyDescent="0.25">
      <c r="A41" s="236" t="s">
        <v>346</v>
      </c>
      <c r="B41" s="237"/>
      <c r="C41" s="237"/>
      <c r="D41" s="237"/>
      <c r="E41" s="237"/>
      <c r="F41" s="237"/>
      <c r="G41" s="237"/>
      <c r="H41" s="237"/>
      <c r="I41" s="237"/>
      <c r="J41" s="237"/>
      <c r="K41" s="238"/>
      <c r="M41" s="110"/>
      <c r="N41" s="110"/>
      <c r="O41" s="110"/>
      <c r="P41" s="124"/>
      <c r="Q41" s="109"/>
      <c r="R41" s="102"/>
    </row>
    <row r="42" spans="1:18" x14ac:dyDescent="0.2">
      <c r="A42" s="26" t="s">
        <v>26</v>
      </c>
      <c r="B42" s="136" t="s">
        <v>267</v>
      </c>
      <c r="C42" s="25"/>
      <c r="D42" s="60">
        <v>1</v>
      </c>
      <c r="E42" s="25"/>
      <c r="F42" s="98" t="str">
        <f>VLOOKUP(C7,units[],2,FALSE)</f>
        <v>-</v>
      </c>
      <c r="G42" s="89"/>
      <c r="H42" s="60"/>
      <c r="I42" s="60"/>
      <c r="J42" s="60"/>
      <c r="K42" s="81">
        <f>D42*E42*G42</f>
        <v>0</v>
      </c>
      <c r="M42" s="115" t="str">
        <f t="shared" ref="M42:M49" si="14">IF(H42="Partie interne",K42,"0")</f>
        <v>0</v>
      </c>
      <c r="N42" s="111" t="str">
        <f t="shared" ref="N42:N49" si="15">IF(H42="Auteure ou auteur de la demande/partie interne/partie apparentée",K42,"0")</f>
        <v>0</v>
      </c>
      <c r="O42" s="111" t="str">
        <f t="shared" ref="O42:O49" si="16">IF(H42="Partie externe",K42,"0")</f>
        <v>0</v>
      </c>
      <c r="P42" s="111" t="str">
        <f t="shared" ref="P42:P49" si="17">IF(I42="Oui",K42,"0")</f>
        <v>0</v>
      </c>
      <c r="Q42" s="111" t="str">
        <f t="shared" ref="Q42:Q49" si="18">IF(J42="Non",P42,"0")</f>
        <v>0</v>
      </c>
      <c r="R42" s="111" t="str">
        <f t="shared" ref="R42:R49" si="19">IF(J42="Oui",P42,"0")</f>
        <v>0</v>
      </c>
    </row>
    <row r="43" spans="1:18" x14ac:dyDescent="0.2">
      <c r="A43" s="51" t="s">
        <v>27</v>
      </c>
      <c r="B43" s="53" t="s">
        <v>268</v>
      </c>
      <c r="C43" s="25"/>
      <c r="D43" s="60">
        <v>1</v>
      </c>
      <c r="E43" s="25"/>
      <c r="F43" s="98" t="str">
        <f>VLOOKUP(C7,units[],2,FALSE)</f>
        <v>-</v>
      </c>
      <c r="G43" s="89"/>
      <c r="H43" s="60"/>
      <c r="I43" s="60"/>
      <c r="J43" s="60"/>
      <c r="K43" s="81">
        <f t="shared" ref="K43:K49" si="20">D43*E43*G43</f>
        <v>0</v>
      </c>
      <c r="M43" s="115" t="str">
        <f t="shared" si="14"/>
        <v>0</v>
      </c>
      <c r="N43" s="111" t="str">
        <f t="shared" si="15"/>
        <v>0</v>
      </c>
      <c r="O43" s="111" t="str">
        <f t="shared" si="16"/>
        <v>0</v>
      </c>
      <c r="P43" s="111" t="str">
        <f t="shared" si="17"/>
        <v>0</v>
      </c>
      <c r="Q43" s="111" t="str">
        <f t="shared" si="18"/>
        <v>0</v>
      </c>
      <c r="R43" s="111" t="str">
        <f t="shared" si="19"/>
        <v>0</v>
      </c>
    </row>
    <row r="44" spans="1:18" x14ac:dyDescent="0.2">
      <c r="A44" s="26" t="s">
        <v>28</v>
      </c>
      <c r="B44" s="53" t="s">
        <v>269</v>
      </c>
      <c r="C44" s="25"/>
      <c r="D44" s="60">
        <v>1</v>
      </c>
      <c r="E44" s="25"/>
      <c r="F44" s="98" t="str">
        <f>VLOOKUP(C7,units[],2,FALSE)</f>
        <v>-</v>
      </c>
      <c r="G44" s="89"/>
      <c r="H44" s="60"/>
      <c r="I44" s="60"/>
      <c r="J44" s="60"/>
      <c r="K44" s="81">
        <f t="shared" si="20"/>
        <v>0</v>
      </c>
      <c r="M44" s="115" t="str">
        <f t="shared" si="14"/>
        <v>0</v>
      </c>
      <c r="N44" s="111" t="str">
        <f t="shared" si="15"/>
        <v>0</v>
      </c>
      <c r="O44" s="111" t="str">
        <f t="shared" si="16"/>
        <v>0</v>
      </c>
      <c r="P44" s="111" t="str">
        <f t="shared" si="17"/>
        <v>0</v>
      </c>
      <c r="Q44" s="111" t="str">
        <f t="shared" si="18"/>
        <v>0</v>
      </c>
      <c r="R44" s="111" t="str">
        <f t="shared" si="19"/>
        <v>0</v>
      </c>
    </row>
    <row r="45" spans="1:18" x14ac:dyDescent="0.2">
      <c r="A45" s="26" t="s">
        <v>29</v>
      </c>
      <c r="B45" s="53" t="s">
        <v>270</v>
      </c>
      <c r="C45" s="25"/>
      <c r="D45" s="60">
        <v>1</v>
      </c>
      <c r="E45" s="25"/>
      <c r="F45" s="98" t="str">
        <f>VLOOKUP(C7,units[],2,FALSE)</f>
        <v>-</v>
      </c>
      <c r="G45" s="89"/>
      <c r="H45" s="60"/>
      <c r="I45" s="60"/>
      <c r="J45" s="60"/>
      <c r="K45" s="81">
        <f t="shared" si="20"/>
        <v>0</v>
      </c>
      <c r="M45" s="115" t="str">
        <f t="shared" si="14"/>
        <v>0</v>
      </c>
      <c r="N45" s="111" t="str">
        <f t="shared" si="15"/>
        <v>0</v>
      </c>
      <c r="O45" s="111" t="str">
        <f t="shared" si="16"/>
        <v>0</v>
      </c>
      <c r="P45" s="111" t="str">
        <f t="shared" si="17"/>
        <v>0</v>
      </c>
      <c r="Q45" s="111" t="str">
        <f t="shared" si="18"/>
        <v>0</v>
      </c>
      <c r="R45" s="111" t="str">
        <f t="shared" si="19"/>
        <v>0</v>
      </c>
    </row>
    <row r="46" spans="1:18" x14ac:dyDescent="0.2">
      <c r="A46" s="51" t="s">
        <v>30</v>
      </c>
      <c r="B46" s="53" t="s">
        <v>271</v>
      </c>
      <c r="C46" s="25"/>
      <c r="D46" s="60">
        <v>1</v>
      </c>
      <c r="E46" s="25"/>
      <c r="F46" s="98" t="str">
        <f>VLOOKUP(C7,units[],2,FALSE)</f>
        <v>-</v>
      </c>
      <c r="G46" s="89"/>
      <c r="H46" s="60"/>
      <c r="I46" s="60"/>
      <c r="J46" s="60"/>
      <c r="K46" s="81">
        <f t="shared" si="20"/>
        <v>0</v>
      </c>
      <c r="M46" s="115" t="str">
        <f t="shared" si="14"/>
        <v>0</v>
      </c>
      <c r="N46" s="111" t="str">
        <f t="shared" si="15"/>
        <v>0</v>
      </c>
      <c r="O46" s="111" t="str">
        <f t="shared" si="16"/>
        <v>0</v>
      </c>
      <c r="P46" s="111" t="str">
        <f t="shared" si="17"/>
        <v>0</v>
      </c>
      <c r="Q46" s="111" t="str">
        <f t="shared" si="18"/>
        <v>0</v>
      </c>
      <c r="R46" s="111" t="str">
        <f t="shared" si="19"/>
        <v>0</v>
      </c>
    </row>
    <row r="47" spans="1:18" x14ac:dyDescent="0.2">
      <c r="A47" s="26" t="s">
        <v>31</v>
      </c>
      <c r="B47" s="53" t="s">
        <v>272</v>
      </c>
      <c r="C47" s="78"/>
      <c r="D47" s="79">
        <v>1</v>
      </c>
      <c r="E47" s="78"/>
      <c r="F47" s="100" t="str">
        <f>VLOOKUP(C7,units[],2,FALSE)</f>
        <v>-</v>
      </c>
      <c r="G47" s="90"/>
      <c r="H47" s="60"/>
      <c r="I47" s="60"/>
      <c r="J47" s="60"/>
      <c r="K47" s="81">
        <f t="shared" si="20"/>
        <v>0</v>
      </c>
      <c r="M47" s="115" t="str">
        <f t="shared" si="14"/>
        <v>0</v>
      </c>
      <c r="N47" s="111" t="str">
        <f t="shared" si="15"/>
        <v>0</v>
      </c>
      <c r="O47" s="111" t="str">
        <f t="shared" si="16"/>
        <v>0</v>
      </c>
      <c r="P47" s="111" t="str">
        <f t="shared" si="17"/>
        <v>0</v>
      </c>
      <c r="Q47" s="111" t="str">
        <f t="shared" si="18"/>
        <v>0</v>
      </c>
      <c r="R47" s="111" t="str">
        <f t="shared" si="19"/>
        <v>0</v>
      </c>
    </row>
    <row r="48" spans="1:18" x14ac:dyDescent="0.2">
      <c r="A48" s="26" t="s">
        <v>32</v>
      </c>
      <c r="B48" s="53" t="s">
        <v>273</v>
      </c>
      <c r="C48" s="25"/>
      <c r="D48" s="60">
        <v>1</v>
      </c>
      <c r="E48" s="25"/>
      <c r="F48" s="98" t="str">
        <f>VLOOKUP(C7,units[],2,FALSE)</f>
        <v>-</v>
      </c>
      <c r="G48" s="89"/>
      <c r="H48" s="60"/>
      <c r="I48" s="60"/>
      <c r="J48" s="60"/>
      <c r="K48" s="81">
        <f t="shared" si="20"/>
        <v>0</v>
      </c>
      <c r="M48" s="115" t="str">
        <f t="shared" si="14"/>
        <v>0</v>
      </c>
      <c r="N48" s="111" t="str">
        <f t="shared" si="15"/>
        <v>0</v>
      </c>
      <c r="O48" s="111" t="str">
        <f t="shared" si="16"/>
        <v>0</v>
      </c>
      <c r="P48" s="111" t="str">
        <f t="shared" si="17"/>
        <v>0</v>
      </c>
      <c r="Q48" s="111" t="str">
        <f t="shared" si="18"/>
        <v>0</v>
      </c>
      <c r="R48" s="111" t="str">
        <f t="shared" si="19"/>
        <v>0</v>
      </c>
    </row>
    <row r="49" spans="1:20" x14ac:dyDescent="0.2">
      <c r="A49" s="51" t="s">
        <v>33</v>
      </c>
      <c r="B49" s="53" t="s">
        <v>197</v>
      </c>
      <c r="C49" s="25"/>
      <c r="D49" s="60">
        <v>1</v>
      </c>
      <c r="E49" s="25"/>
      <c r="F49" s="98" t="str">
        <f>VLOOKUP(C7,units[],2,FALSE)</f>
        <v>-</v>
      </c>
      <c r="G49" s="89"/>
      <c r="H49" s="60"/>
      <c r="I49" s="60"/>
      <c r="J49" s="60"/>
      <c r="K49" s="81">
        <f t="shared" si="20"/>
        <v>0</v>
      </c>
      <c r="M49" s="115" t="str">
        <f t="shared" si="14"/>
        <v>0</v>
      </c>
      <c r="N49" s="111" t="str">
        <f t="shared" si="15"/>
        <v>0</v>
      </c>
      <c r="O49" s="111" t="str">
        <f t="shared" si="16"/>
        <v>0</v>
      </c>
      <c r="P49" s="111" t="str">
        <f t="shared" si="17"/>
        <v>0</v>
      </c>
      <c r="Q49" s="111" t="str">
        <f t="shared" si="18"/>
        <v>0</v>
      </c>
      <c r="R49" s="111" t="str">
        <f t="shared" si="19"/>
        <v>0</v>
      </c>
    </row>
    <row r="50" spans="1:20" s="20" customFormat="1" x14ac:dyDescent="0.25">
      <c r="A50" s="43" t="s">
        <v>7</v>
      </c>
      <c r="B50" s="18" t="s">
        <v>266</v>
      </c>
      <c r="C50" s="18"/>
      <c r="D50" s="18"/>
      <c r="E50" s="128">
        <f>SUM(E42:E49)</f>
        <v>0</v>
      </c>
      <c r="F50" s="61"/>
      <c r="G50" s="91"/>
      <c r="H50" s="61"/>
      <c r="I50" s="61"/>
      <c r="J50" s="61"/>
      <c r="K50" s="80">
        <f>SUM(K42:K49)</f>
        <v>0</v>
      </c>
      <c r="M50" s="115">
        <f>SUM(M42:M49)</f>
        <v>0</v>
      </c>
      <c r="N50" s="115">
        <f t="shared" ref="N50:O50" si="21">SUM(N42:N49)</f>
        <v>0</v>
      </c>
      <c r="O50" s="115">
        <f t="shared" si="21"/>
        <v>0</v>
      </c>
      <c r="P50" s="115">
        <f t="shared" ref="P50" si="22">SUM(P42:P49)</f>
        <v>0</v>
      </c>
      <c r="Q50" s="115">
        <f t="shared" ref="Q50" si="23">SUM(Q42:Q49)</f>
        <v>0</v>
      </c>
      <c r="R50" s="115">
        <f t="shared" ref="R50" si="24">SUM(R42:R49)</f>
        <v>0</v>
      </c>
    </row>
    <row r="51" spans="1:20" x14ac:dyDescent="0.25">
      <c r="A51" s="70"/>
      <c r="B51" s="45"/>
      <c r="C51" s="45"/>
      <c r="D51" s="45"/>
      <c r="E51" s="45"/>
      <c r="F51" s="64"/>
      <c r="G51" s="68"/>
      <c r="H51" s="64"/>
      <c r="I51" s="64"/>
      <c r="J51" s="64"/>
      <c r="K51" s="68"/>
      <c r="P51" s="122"/>
      <c r="R51" s="19"/>
    </row>
    <row r="52" spans="1:20" ht="13.15" customHeight="1" x14ac:dyDescent="0.25">
      <c r="A52" s="44" t="s">
        <v>8</v>
      </c>
      <c r="B52" s="197" t="s">
        <v>170</v>
      </c>
      <c r="C52" s="197"/>
      <c r="D52" s="197"/>
      <c r="E52" s="197"/>
      <c r="F52" s="197"/>
      <c r="G52" s="197"/>
      <c r="H52" s="197"/>
      <c r="I52" s="197"/>
      <c r="J52" s="197"/>
      <c r="K52" s="197"/>
      <c r="M52" s="224" t="s">
        <v>188</v>
      </c>
      <c r="N52" s="224"/>
      <c r="O52" s="224"/>
      <c r="P52" s="249" t="s">
        <v>338</v>
      </c>
      <c r="Q52" s="249"/>
      <c r="R52" s="249"/>
    </row>
    <row r="53" spans="1:20" ht="38.25" x14ac:dyDescent="0.25">
      <c r="A53" s="186" t="s">
        <v>165</v>
      </c>
      <c r="B53" s="182" t="s">
        <v>164</v>
      </c>
      <c r="C53" s="182" t="s">
        <v>184</v>
      </c>
      <c r="D53" s="220" t="s">
        <v>289</v>
      </c>
      <c r="E53" s="222" t="s">
        <v>189</v>
      </c>
      <c r="F53" s="223"/>
      <c r="G53" s="109" t="s">
        <v>190</v>
      </c>
      <c r="H53" s="109" t="s">
        <v>188</v>
      </c>
      <c r="I53" s="109" t="s">
        <v>338</v>
      </c>
      <c r="J53" s="109" t="s">
        <v>150</v>
      </c>
      <c r="K53" s="184" t="s">
        <v>144</v>
      </c>
      <c r="M53" s="207" t="s">
        <v>352</v>
      </c>
      <c r="N53" s="207" t="s">
        <v>354</v>
      </c>
      <c r="O53" s="207" t="s">
        <v>353</v>
      </c>
      <c r="P53" s="235" t="s">
        <v>144</v>
      </c>
      <c r="Q53" s="231" t="s">
        <v>355</v>
      </c>
      <c r="R53" s="231" t="s">
        <v>356</v>
      </c>
      <c r="T53" s="19" t="s">
        <v>332</v>
      </c>
    </row>
    <row r="54" spans="1:20" ht="56.25" x14ac:dyDescent="0.25">
      <c r="A54" s="187"/>
      <c r="B54" s="183"/>
      <c r="C54" s="183"/>
      <c r="D54" s="221"/>
      <c r="E54" s="150" t="s">
        <v>331</v>
      </c>
      <c r="F54" s="150" t="s">
        <v>333</v>
      </c>
      <c r="G54" s="150" t="s">
        <v>334</v>
      </c>
      <c r="H54" s="150" t="s">
        <v>335</v>
      </c>
      <c r="I54" s="150" t="s">
        <v>336</v>
      </c>
      <c r="J54" s="150" t="s">
        <v>337</v>
      </c>
      <c r="K54" s="185"/>
      <c r="M54" s="208"/>
      <c r="N54" s="208"/>
      <c r="O54" s="208"/>
      <c r="P54" s="235"/>
      <c r="Q54" s="232"/>
      <c r="R54" s="232"/>
    </row>
    <row r="55" spans="1:20" x14ac:dyDescent="0.2">
      <c r="A55" s="51" t="s">
        <v>34</v>
      </c>
      <c r="B55" s="52" t="s">
        <v>257</v>
      </c>
      <c r="C55" s="25"/>
      <c r="D55" s="26">
        <v>1</v>
      </c>
      <c r="E55" s="25"/>
      <c r="F55" s="98" t="str">
        <f>VLOOKUP(C7,units[],2,FALSE)</f>
        <v>-</v>
      </c>
      <c r="G55" s="89"/>
      <c r="H55" s="60"/>
      <c r="I55" s="60"/>
      <c r="J55" s="60"/>
      <c r="K55" s="81">
        <f t="shared" ref="K55:K63" si="25">D55*E55*G55</f>
        <v>0</v>
      </c>
      <c r="M55" s="115" t="str">
        <f t="shared" ref="M55:M63" si="26">IF(H55="Partie interne",K55,"0")</f>
        <v>0</v>
      </c>
      <c r="N55" s="111" t="str">
        <f t="shared" ref="N55:N63" si="27">IF(H55="Auteure ou auteur de la demande/partie interne/partie apparentée",K55,"0")</f>
        <v>0</v>
      </c>
      <c r="O55" s="111" t="str">
        <f t="shared" ref="O55:O63" si="28">IF(H55="Partie externe",K55,"0")</f>
        <v>0</v>
      </c>
      <c r="P55" s="111" t="str">
        <f t="shared" ref="P55:P63" si="29">IF(I55="Oui",K55,"0")</f>
        <v>0</v>
      </c>
      <c r="Q55" s="111" t="str">
        <f t="shared" ref="Q55:Q63" si="30">IF(J55="Non",P55,"0")</f>
        <v>0</v>
      </c>
      <c r="R55" s="111" t="str">
        <f t="shared" ref="R55:R63" si="31">IF(J55="Oui",P55,"0")</f>
        <v>0</v>
      </c>
    </row>
    <row r="56" spans="1:20" x14ac:dyDescent="0.2">
      <c r="A56" s="51" t="s">
        <v>35</v>
      </c>
      <c r="B56" s="52" t="s">
        <v>258</v>
      </c>
      <c r="C56" s="25"/>
      <c r="D56" s="26">
        <v>1</v>
      </c>
      <c r="E56" s="25"/>
      <c r="F56" s="98" t="str">
        <f>VLOOKUP(C7,units[],2,FALSE)</f>
        <v>-</v>
      </c>
      <c r="G56" s="89"/>
      <c r="H56" s="60"/>
      <c r="I56" s="60"/>
      <c r="J56" s="60"/>
      <c r="K56" s="81">
        <f t="shared" si="25"/>
        <v>0</v>
      </c>
      <c r="M56" s="115" t="str">
        <f t="shared" si="26"/>
        <v>0</v>
      </c>
      <c r="N56" s="111" t="str">
        <f t="shared" si="27"/>
        <v>0</v>
      </c>
      <c r="O56" s="111" t="str">
        <f t="shared" si="28"/>
        <v>0</v>
      </c>
      <c r="P56" s="111" t="str">
        <f t="shared" si="29"/>
        <v>0</v>
      </c>
      <c r="Q56" s="111" t="str">
        <f t="shared" si="30"/>
        <v>0</v>
      </c>
      <c r="R56" s="111" t="str">
        <f t="shared" si="31"/>
        <v>0</v>
      </c>
    </row>
    <row r="57" spans="1:20" x14ac:dyDescent="0.2">
      <c r="A57" s="51" t="s">
        <v>36</v>
      </c>
      <c r="B57" s="52" t="s">
        <v>259</v>
      </c>
      <c r="C57" s="25"/>
      <c r="D57" s="26">
        <v>1</v>
      </c>
      <c r="E57" s="25"/>
      <c r="F57" s="98" t="str">
        <f>VLOOKUP(C7,units[],2,FALSE)</f>
        <v>-</v>
      </c>
      <c r="G57" s="89"/>
      <c r="H57" s="60"/>
      <c r="I57" s="60"/>
      <c r="J57" s="60"/>
      <c r="K57" s="81">
        <f t="shared" si="25"/>
        <v>0</v>
      </c>
      <c r="M57" s="115" t="str">
        <f t="shared" si="26"/>
        <v>0</v>
      </c>
      <c r="N57" s="111" t="str">
        <f t="shared" si="27"/>
        <v>0</v>
      </c>
      <c r="O57" s="111" t="str">
        <f t="shared" si="28"/>
        <v>0</v>
      </c>
      <c r="P57" s="111" t="str">
        <f t="shared" si="29"/>
        <v>0</v>
      </c>
      <c r="Q57" s="111" t="str">
        <f t="shared" si="30"/>
        <v>0</v>
      </c>
      <c r="R57" s="111" t="str">
        <f t="shared" si="31"/>
        <v>0</v>
      </c>
    </row>
    <row r="58" spans="1:20" x14ac:dyDescent="0.2">
      <c r="A58" s="51" t="s">
        <v>37</v>
      </c>
      <c r="B58" s="52" t="s">
        <v>260</v>
      </c>
      <c r="C58" s="25"/>
      <c r="D58" s="26">
        <v>1</v>
      </c>
      <c r="E58" s="25"/>
      <c r="F58" s="98" t="str">
        <f>VLOOKUP(C7,units[],2,FALSE)</f>
        <v>-</v>
      </c>
      <c r="G58" s="89"/>
      <c r="H58" s="60"/>
      <c r="I58" s="60"/>
      <c r="J58" s="60"/>
      <c r="K58" s="81">
        <f t="shared" si="25"/>
        <v>0</v>
      </c>
      <c r="M58" s="115" t="str">
        <f t="shared" si="26"/>
        <v>0</v>
      </c>
      <c r="N58" s="111" t="str">
        <f t="shared" si="27"/>
        <v>0</v>
      </c>
      <c r="O58" s="111" t="str">
        <f t="shared" si="28"/>
        <v>0</v>
      </c>
      <c r="P58" s="111" t="str">
        <f t="shared" si="29"/>
        <v>0</v>
      </c>
      <c r="Q58" s="111" t="str">
        <f t="shared" si="30"/>
        <v>0</v>
      </c>
      <c r="R58" s="111" t="str">
        <f t="shared" si="31"/>
        <v>0</v>
      </c>
    </row>
    <row r="59" spans="1:20" x14ac:dyDescent="0.2">
      <c r="A59" s="51" t="s">
        <v>38</v>
      </c>
      <c r="B59" s="52" t="s">
        <v>261</v>
      </c>
      <c r="C59" s="25"/>
      <c r="D59" s="26">
        <v>1</v>
      </c>
      <c r="E59" s="25"/>
      <c r="F59" s="98" t="str">
        <f>VLOOKUP(C7,units[],2,FALSE)</f>
        <v>-</v>
      </c>
      <c r="G59" s="89"/>
      <c r="H59" s="60"/>
      <c r="I59" s="60"/>
      <c r="J59" s="60"/>
      <c r="K59" s="81">
        <f t="shared" si="25"/>
        <v>0</v>
      </c>
      <c r="M59" s="115" t="str">
        <f t="shared" si="26"/>
        <v>0</v>
      </c>
      <c r="N59" s="111" t="str">
        <f t="shared" si="27"/>
        <v>0</v>
      </c>
      <c r="O59" s="111" t="str">
        <f t="shared" si="28"/>
        <v>0</v>
      </c>
      <c r="P59" s="111" t="str">
        <f t="shared" si="29"/>
        <v>0</v>
      </c>
      <c r="Q59" s="111" t="str">
        <f t="shared" si="30"/>
        <v>0</v>
      </c>
      <c r="R59" s="111" t="str">
        <f t="shared" si="31"/>
        <v>0</v>
      </c>
    </row>
    <row r="60" spans="1:20" x14ac:dyDescent="0.2">
      <c r="A60" s="51" t="s">
        <v>39</v>
      </c>
      <c r="B60" s="52" t="s">
        <v>262</v>
      </c>
      <c r="C60" s="25"/>
      <c r="D60" s="26">
        <v>1</v>
      </c>
      <c r="E60" s="25"/>
      <c r="F60" s="98" t="str">
        <f>VLOOKUP(C7,units[],2,FALSE)</f>
        <v>-</v>
      </c>
      <c r="G60" s="89"/>
      <c r="H60" s="60"/>
      <c r="I60" s="60"/>
      <c r="J60" s="60"/>
      <c r="K60" s="81">
        <f t="shared" si="25"/>
        <v>0</v>
      </c>
      <c r="M60" s="115" t="str">
        <f t="shared" si="26"/>
        <v>0</v>
      </c>
      <c r="N60" s="111" t="str">
        <f t="shared" si="27"/>
        <v>0</v>
      </c>
      <c r="O60" s="111" t="str">
        <f t="shared" si="28"/>
        <v>0</v>
      </c>
      <c r="P60" s="111" t="str">
        <f t="shared" si="29"/>
        <v>0</v>
      </c>
      <c r="Q60" s="111" t="str">
        <f t="shared" si="30"/>
        <v>0</v>
      </c>
      <c r="R60" s="111" t="str">
        <f t="shared" si="31"/>
        <v>0</v>
      </c>
    </row>
    <row r="61" spans="1:20" x14ac:dyDescent="0.2">
      <c r="A61" s="51" t="s">
        <v>40</v>
      </c>
      <c r="B61" s="52" t="s">
        <v>263</v>
      </c>
      <c r="C61" s="25"/>
      <c r="D61" s="26">
        <v>1</v>
      </c>
      <c r="E61" s="25"/>
      <c r="F61" s="98" t="str">
        <f>VLOOKUP(C7,units[],2,FALSE)</f>
        <v>-</v>
      </c>
      <c r="G61" s="89"/>
      <c r="H61" s="60"/>
      <c r="I61" s="60"/>
      <c r="J61" s="60"/>
      <c r="K61" s="81">
        <f t="shared" si="25"/>
        <v>0</v>
      </c>
      <c r="M61" s="115" t="str">
        <f t="shared" si="26"/>
        <v>0</v>
      </c>
      <c r="N61" s="111" t="str">
        <f t="shared" si="27"/>
        <v>0</v>
      </c>
      <c r="O61" s="111" t="str">
        <f t="shared" si="28"/>
        <v>0</v>
      </c>
      <c r="P61" s="111" t="str">
        <f t="shared" si="29"/>
        <v>0</v>
      </c>
      <c r="Q61" s="111" t="str">
        <f t="shared" si="30"/>
        <v>0</v>
      </c>
      <c r="R61" s="111" t="str">
        <f t="shared" si="31"/>
        <v>0</v>
      </c>
    </row>
    <row r="62" spans="1:20" x14ac:dyDescent="0.2">
      <c r="A62" s="51" t="s">
        <v>41</v>
      </c>
      <c r="B62" s="52" t="s">
        <v>264</v>
      </c>
      <c r="C62" s="25"/>
      <c r="D62" s="26">
        <v>1</v>
      </c>
      <c r="E62" s="25"/>
      <c r="F62" s="98" t="str">
        <f>VLOOKUP(C7,units[],2,FALSE)</f>
        <v>-</v>
      </c>
      <c r="G62" s="89"/>
      <c r="H62" s="60"/>
      <c r="I62" s="60"/>
      <c r="J62" s="60"/>
      <c r="K62" s="81">
        <f t="shared" si="25"/>
        <v>0</v>
      </c>
      <c r="M62" s="115" t="str">
        <f t="shared" si="26"/>
        <v>0</v>
      </c>
      <c r="N62" s="111" t="str">
        <f t="shared" si="27"/>
        <v>0</v>
      </c>
      <c r="O62" s="111" t="str">
        <f t="shared" si="28"/>
        <v>0</v>
      </c>
      <c r="P62" s="111" t="str">
        <f t="shared" si="29"/>
        <v>0</v>
      </c>
      <c r="Q62" s="111" t="str">
        <f t="shared" si="30"/>
        <v>0</v>
      </c>
      <c r="R62" s="111" t="str">
        <f t="shared" si="31"/>
        <v>0</v>
      </c>
    </row>
    <row r="63" spans="1:20" x14ac:dyDescent="0.2">
      <c r="A63" s="51" t="s">
        <v>42</v>
      </c>
      <c r="B63" s="52" t="s">
        <v>197</v>
      </c>
      <c r="C63" s="25"/>
      <c r="D63" s="26">
        <v>1</v>
      </c>
      <c r="E63" s="25"/>
      <c r="F63" s="98" t="str">
        <f>VLOOKUP(C7,units[],2,FALSE)</f>
        <v>-</v>
      </c>
      <c r="G63" s="89"/>
      <c r="H63" s="60"/>
      <c r="I63" s="60"/>
      <c r="J63" s="60"/>
      <c r="K63" s="81">
        <f t="shared" si="25"/>
        <v>0</v>
      </c>
      <c r="M63" s="115" t="str">
        <f t="shared" si="26"/>
        <v>0</v>
      </c>
      <c r="N63" s="111" t="str">
        <f t="shared" si="27"/>
        <v>0</v>
      </c>
      <c r="O63" s="111" t="str">
        <f t="shared" si="28"/>
        <v>0</v>
      </c>
      <c r="P63" s="111" t="str">
        <f t="shared" si="29"/>
        <v>0</v>
      </c>
      <c r="Q63" s="111" t="str">
        <f t="shared" si="30"/>
        <v>0</v>
      </c>
      <c r="R63" s="111" t="str">
        <f t="shared" si="31"/>
        <v>0</v>
      </c>
    </row>
    <row r="64" spans="1:20" s="20" customFormat="1" x14ac:dyDescent="0.25">
      <c r="A64" s="43" t="s">
        <v>8</v>
      </c>
      <c r="B64" s="18" t="s">
        <v>265</v>
      </c>
      <c r="C64" s="18"/>
      <c r="D64" s="18"/>
      <c r="E64" s="128">
        <f>SUM(E55:E63)</f>
        <v>0</v>
      </c>
      <c r="F64" s="61"/>
      <c r="G64" s="91"/>
      <c r="H64" s="61"/>
      <c r="I64" s="61"/>
      <c r="J64" s="61"/>
      <c r="K64" s="80">
        <f>SUM(K55:K63)</f>
        <v>0</v>
      </c>
      <c r="M64" s="115">
        <f t="shared" ref="M64:R64" si="32">SUM(M55:M63)</f>
        <v>0</v>
      </c>
      <c r="N64" s="115">
        <f t="shared" si="32"/>
        <v>0</v>
      </c>
      <c r="O64" s="115">
        <f t="shared" si="32"/>
        <v>0</v>
      </c>
      <c r="P64" s="115">
        <f t="shared" si="32"/>
        <v>0</v>
      </c>
      <c r="Q64" s="115">
        <f t="shared" si="32"/>
        <v>0</v>
      </c>
      <c r="R64" s="115">
        <f t="shared" si="32"/>
        <v>0</v>
      </c>
    </row>
    <row r="65" spans="1:18" x14ac:dyDescent="0.25">
      <c r="A65" s="70"/>
      <c r="B65" s="45"/>
      <c r="C65" s="45"/>
      <c r="D65" s="45"/>
      <c r="E65" s="45"/>
      <c r="F65" s="64"/>
      <c r="G65" s="68"/>
      <c r="H65" s="64"/>
      <c r="I65" s="64"/>
      <c r="J65" s="64"/>
      <c r="K65" s="68"/>
      <c r="P65" s="122"/>
      <c r="R65" s="19"/>
    </row>
    <row r="66" spans="1:18" ht="13.15" customHeight="1" x14ac:dyDescent="0.25">
      <c r="A66" s="44" t="s">
        <v>9</v>
      </c>
      <c r="B66" s="197" t="s">
        <v>171</v>
      </c>
      <c r="C66" s="197"/>
      <c r="D66" s="197"/>
      <c r="E66" s="197"/>
      <c r="F66" s="197"/>
      <c r="G66" s="197"/>
      <c r="H66" s="197"/>
      <c r="I66" s="197"/>
      <c r="J66" s="197"/>
      <c r="K66" s="197"/>
      <c r="M66" s="224" t="s">
        <v>188</v>
      </c>
      <c r="N66" s="224"/>
      <c r="O66" s="224"/>
      <c r="P66" s="249" t="s">
        <v>338</v>
      </c>
      <c r="Q66" s="249"/>
      <c r="R66" s="249"/>
    </row>
    <row r="67" spans="1:18" ht="38.25" x14ac:dyDescent="0.25">
      <c r="A67" s="186" t="s">
        <v>165</v>
      </c>
      <c r="B67" s="182" t="s">
        <v>164</v>
      </c>
      <c r="C67" s="182" t="s">
        <v>184</v>
      </c>
      <c r="D67" s="220" t="s">
        <v>289</v>
      </c>
      <c r="E67" s="222" t="s">
        <v>189</v>
      </c>
      <c r="F67" s="223"/>
      <c r="G67" s="109" t="s">
        <v>190</v>
      </c>
      <c r="H67" s="109" t="s">
        <v>188</v>
      </c>
      <c r="I67" s="109" t="s">
        <v>338</v>
      </c>
      <c r="J67" s="109" t="s">
        <v>150</v>
      </c>
      <c r="K67" s="184" t="s">
        <v>144</v>
      </c>
      <c r="M67" s="207" t="s">
        <v>352</v>
      </c>
      <c r="N67" s="207" t="s">
        <v>354</v>
      </c>
      <c r="O67" s="207" t="s">
        <v>353</v>
      </c>
      <c r="P67" s="235" t="s">
        <v>144</v>
      </c>
      <c r="Q67" s="231" t="s">
        <v>355</v>
      </c>
      <c r="R67" s="231" t="s">
        <v>356</v>
      </c>
    </row>
    <row r="68" spans="1:18" ht="56.25" x14ac:dyDescent="0.25">
      <c r="A68" s="187"/>
      <c r="B68" s="183"/>
      <c r="C68" s="183"/>
      <c r="D68" s="221"/>
      <c r="E68" s="150" t="s">
        <v>331</v>
      </c>
      <c r="F68" s="150" t="s">
        <v>333</v>
      </c>
      <c r="G68" s="150" t="s">
        <v>334</v>
      </c>
      <c r="H68" s="150" t="s">
        <v>335</v>
      </c>
      <c r="I68" s="150" t="s">
        <v>336</v>
      </c>
      <c r="J68" s="150" t="s">
        <v>337</v>
      </c>
      <c r="K68" s="185"/>
      <c r="M68" s="208"/>
      <c r="N68" s="208"/>
      <c r="O68" s="208"/>
      <c r="P68" s="235"/>
      <c r="Q68" s="232"/>
      <c r="R68" s="232"/>
    </row>
    <row r="69" spans="1:18" x14ac:dyDescent="0.2">
      <c r="A69" s="51" t="s">
        <v>43</v>
      </c>
      <c r="B69" s="53" t="s">
        <v>252</v>
      </c>
      <c r="C69" s="25"/>
      <c r="D69" s="26">
        <v>1</v>
      </c>
      <c r="E69" s="25"/>
      <c r="F69" s="98" t="str">
        <f>VLOOKUP(C7,units[],2,FALSE)</f>
        <v>-</v>
      </c>
      <c r="G69" s="89"/>
      <c r="H69" s="60"/>
      <c r="I69" s="60"/>
      <c r="J69" s="60"/>
      <c r="K69" s="81">
        <f t="shared" ref="K69:K74" si="33">D69*E69*G69</f>
        <v>0</v>
      </c>
      <c r="M69" s="115" t="str">
        <f t="shared" ref="M69:M74" si="34">IF(H69="Partie interne",K69,"0")</f>
        <v>0</v>
      </c>
      <c r="N69" s="111" t="str">
        <f t="shared" ref="N69:N74" si="35">IF(H69="Auteure ou auteur de la demande/partie interne/partie apparentée",K69,"0")</f>
        <v>0</v>
      </c>
      <c r="O69" s="111" t="str">
        <f t="shared" ref="O69:O74" si="36">IF(H69="Partie externe",K69,"0")</f>
        <v>0</v>
      </c>
      <c r="P69" s="111" t="str">
        <f t="shared" ref="P69:P74" si="37">IF(I69="Oui",K69,"0")</f>
        <v>0</v>
      </c>
      <c r="Q69" s="111" t="str">
        <f t="shared" ref="Q69:Q74" si="38">IF(J69="Non",P69,"0")</f>
        <v>0</v>
      </c>
      <c r="R69" s="111" t="str">
        <f t="shared" ref="R69:R74" si="39">IF(J69="Oui",P69,"0")</f>
        <v>0</v>
      </c>
    </row>
    <row r="70" spans="1:18" x14ac:dyDescent="0.2">
      <c r="A70" s="51" t="s">
        <v>44</v>
      </c>
      <c r="B70" s="53" t="s">
        <v>253</v>
      </c>
      <c r="C70" s="25"/>
      <c r="D70" s="26">
        <v>1</v>
      </c>
      <c r="E70" s="25"/>
      <c r="F70" s="98" t="str">
        <f>VLOOKUP(C7,units[],2,FALSE)</f>
        <v>-</v>
      </c>
      <c r="G70" s="89"/>
      <c r="H70" s="60"/>
      <c r="I70" s="60"/>
      <c r="J70" s="60"/>
      <c r="K70" s="81">
        <f t="shared" si="33"/>
        <v>0</v>
      </c>
      <c r="M70" s="115" t="str">
        <f t="shared" si="34"/>
        <v>0</v>
      </c>
      <c r="N70" s="111" t="str">
        <f t="shared" si="35"/>
        <v>0</v>
      </c>
      <c r="O70" s="111" t="str">
        <f t="shared" si="36"/>
        <v>0</v>
      </c>
      <c r="P70" s="111" t="str">
        <f t="shared" si="37"/>
        <v>0</v>
      </c>
      <c r="Q70" s="111" t="str">
        <f t="shared" si="38"/>
        <v>0</v>
      </c>
      <c r="R70" s="111" t="str">
        <f t="shared" si="39"/>
        <v>0</v>
      </c>
    </row>
    <row r="71" spans="1:18" x14ac:dyDescent="0.2">
      <c r="A71" s="51" t="s">
        <v>45</v>
      </c>
      <c r="B71" s="53" t="s">
        <v>254</v>
      </c>
      <c r="C71" s="25"/>
      <c r="D71" s="26">
        <v>1</v>
      </c>
      <c r="E71" s="25"/>
      <c r="F71" s="98" t="str">
        <f>VLOOKUP(C7,units[],2,FALSE)</f>
        <v>-</v>
      </c>
      <c r="G71" s="89"/>
      <c r="H71" s="60"/>
      <c r="I71" s="60"/>
      <c r="J71" s="60"/>
      <c r="K71" s="81">
        <f t="shared" si="33"/>
        <v>0</v>
      </c>
      <c r="M71" s="115" t="str">
        <f t="shared" si="34"/>
        <v>0</v>
      </c>
      <c r="N71" s="111" t="str">
        <f t="shared" si="35"/>
        <v>0</v>
      </c>
      <c r="O71" s="111" t="str">
        <f t="shared" si="36"/>
        <v>0</v>
      </c>
      <c r="P71" s="111" t="str">
        <f t="shared" si="37"/>
        <v>0</v>
      </c>
      <c r="Q71" s="111" t="str">
        <f t="shared" si="38"/>
        <v>0</v>
      </c>
      <c r="R71" s="111" t="str">
        <f t="shared" si="39"/>
        <v>0</v>
      </c>
    </row>
    <row r="72" spans="1:18" x14ac:dyDescent="0.2">
      <c r="A72" s="54" t="s">
        <v>46</v>
      </c>
      <c r="B72" s="53" t="s">
        <v>255</v>
      </c>
      <c r="C72" s="25"/>
      <c r="D72" s="26">
        <v>1</v>
      </c>
      <c r="E72" s="25"/>
      <c r="F72" s="98" t="str">
        <f>VLOOKUP(C7,units[],2,FALSE)</f>
        <v>-</v>
      </c>
      <c r="G72" s="89"/>
      <c r="H72" s="60"/>
      <c r="I72" s="60"/>
      <c r="J72" s="60"/>
      <c r="K72" s="81">
        <f t="shared" si="33"/>
        <v>0</v>
      </c>
      <c r="M72" s="115" t="str">
        <f t="shared" si="34"/>
        <v>0</v>
      </c>
      <c r="N72" s="111" t="str">
        <f t="shared" si="35"/>
        <v>0</v>
      </c>
      <c r="O72" s="111" t="str">
        <f t="shared" si="36"/>
        <v>0</v>
      </c>
      <c r="P72" s="111" t="str">
        <f t="shared" si="37"/>
        <v>0</v>
      </c>
      <c r="Q72" s="111" t="str">
        <f t="shared" si="38"/>
        <v>0</v>
      </c>
      <c r="R72" s="111" t="str">
        <f t="shared" si="39"/>
        <v>0</v>
      </c>
    </row>
    <row r="73" spans="1:18" x14ac:dyDescent="0.2">
      <c r="A73" s="54" t="s">
        <v>47</v>
      </c>
      <c r="B73" s="53" t="s">
        <v>256</v>
      </c>
      <c r="C73" s="25"/>
      <c r="D73" s="26">
        <v>1</v>
      </c>
      <c r="E73" s="25"/>
      <c r="F73" s="98" t="str">
        <f>VLOOKUP(C7,units[],2,FALSE)</f>
        <v>-</v>
      </c>
      <c r="G73" s="89"/>
      <c r="H73" s="60"/>
      <c r="I73" s="60"/>
      <c r="J73" s="60"/>
      <c r="K73" s="81">
        <f t="shared" si="33"/>
        <v>0</v>
      </c>
      <c r="M73" s="115" t="str">
        <f t="shared" si="34"/>
        <v>0</v>
      </c>
      <c r="N73" s="111" t="str">
        <f t="shared" si="35"/>
        <v>0</v>
      </c>
      <c r="O73" s="111" t="str">
        <f t="shared" si="36"/>
        <v>0</v>
      </c>
      <c r="P73" s="111" t="str">
        <f t="shared" si="37"/>
        <v>0</v>
      </c>
      <c r="Q73" s="111" t="str">
        <f t="shared" si="38"/>
        <v>0</v>
      </c>
      <c r="R73" s="111" t="str">
        <f t="shared" si="39"/>
        <v>0</v>
      </c>
    </row>
    <row r="74" spans="1:18" x14ac:dyDescent="0.2">
      <c r="A74" s="54" t="s">
        <v>48</v>
      </c>
      <c r="B74" s="53" t="s">
        <v>197</v>
      </c>
      <c r="C74" s="25"/>
      <c r="D74" s="26">
        <v>1</v>
      </c>
      <c r="E74" s="25"/>
      <c r="F74" s="98" t="str">
        <f>VLOOKUP(C7,units[],2,FALSE)</f>
        <v>-</v>
      </c>
      <c r="G74" s="89"/>
      <c r="H74" s="60"/>
      <c r="I74" s="60"/>
      <c r="J74" s="60"/>
      <c r="K74" s="81">
        <f t="shared" si="33"/>
        <v>0</v>
      </c>
      <c r="M74" s="115" t="str">
        <f t="shared" si="34"/>
        <v>0</v>
      </c>
      <c r="N74" s="111" t="str">
        <f t="shared" si="35"/>
        <v>0</v>
      </c>
      <c r="O74" s="111" t="str">
        <f t="shared" si="36"/>
        <v>0</v>
      </c>
      <c r="P74" s="111" t="str">
        <f t="shared" si="37"/>
        <v>0</v>
      </c>
      <c r="Q74" s="111" t="str">
        <f t="shared" si="38"/>
        <v>0</v>
      </c>
      <c r="R74" s="111" t="str">
        <f t="shared" si="39"/>
        <v>0</v>
      </c>
    </row>
    <row r="75" spans="1:18" s="20" customFormat="1" x14ac:dyDescent="0.25">
      <c r="A75" s="43" t="s">
        <v>9</v>
      </c>
      <c r="B75" s="18" t="s">
        <v>251</v>
      </c>
      <c r="C75" s="18"/>
      <c r="D75" s="18"/>
      <c r="E75" s="128">
        <f>SUM(E69:E74)</f>
        <v>0</v>
      </c>
      <c r="F75" s="61"/>
      <c r="G75" s="91"/>
      <c r="H75" s="61"/>
      <c r="I75" s="61"/>
      <c r="J75" s="61"/>
      <c r="K75" s="80">
        <f>SUM(K69:K74)</f>
        <v>0</v>
      </c>
      <c r="M75" s="115">
        <f>SUM(M69:M74)</f>
        <v>0</v>
      </c>
      <c r="N75" s="115">
        <f t="shared" ref="N75:O75" si="40">SUM(N69:N74)</f>
        <v>0</v>
      </c>
      <c r="O75" s="115">
        <f t="shared" si="40"/>
        <v>0</v>
      </c>
      <c r="P75" s="115">
        <f t="shared" ref="P75" si="41">SUM(P69:P74)</f>
        <v>0</v>
      </c>
      <c r="Q75" s="115">
        <f t="shared" ref="Q75" si="42">SUM(Q69:Q74)</f>
        <v>0</v>
      </c>
      <c r="R75" s="115">
        <f t="shared" ref="R75" si="43">SUM(R69:R74)</f>
        <v>0</v>
      </c>
    </row>
    <row r="76" spans="1:18" x14ac:dyDescent="0.25">
      <c r="A76" s="70"/>
      <c r="B76" s="45"/>
      <c r="C76" s="45"/>
      <c r="D76" s="45"/>
      <c r="E76" s="45"/>
      <c r="F76" s="64"/>
      <c r="G76" s="68"/>
      <c r="H76" s="64"/>
      <c r="I76" s="64"/>
      <c r="J76" s="64"/>
      <c r="K76" s="68"/>
      <c r="P76" s="122"/>
      <c r="R76" s="19"/>
    </row>
    <row r="77" spans="1:18" ht="13.15" customHeight="1" x14ac:dyDescent="0.25">
      <c r="A77" s="44" t="s">
        <v>10</v>
      </c>
      <c r="B77" s="197" t="s">
        <v>172</v>
      </c>
      <c r="C77" s="197"/>
      <c r="D77" s="197"/>
      <c r="E77" s="197"/>
      <c r="F77" s="197"/>
      <c r="G77" s="197"/>
      <c r="H77" s="197"/>
      <c r="I77" s="197"/>
      <c r="J77" s="197"/>
      <c r="K77" s="197"/>
      <c r="M77" s="224" t="s">
        <v>188</v>
      </c>
      <c r="N77" s="224"/>
      <c r="O77" s="224"/>
      <c r="P77" s="249" t="s">
        <v>338</v>
      </c>
      <c r="Q77" s="249"/>
      <c r="R77" s="249"/>
    </row>
    <row r="78" spans="1:18" ht="38.25" x14ac:dyDescent="0.25">
      <c r="A78" s="186" t="s">
        <v>165</v>
      </c>
      <c r="B78" s="182" t="s">
        <v>164</v>
      </c>
      <c r="C78" s="182" t="s">
        <v>184</v>
      </c>
      <c r="D78" s="220" t="s">
        <v>289</v>
      </c>
      <c r="E78" s="222" t="s">
        <v>189</v>
      </c>
      <c r="F78" s="223"/>
      <c r="G78" s="109" t="s">
        <v>190</v>
      </c>
      <c r="H78" s="109" t="s">
        <v>188</v>
      </c>
      <c r="I78" s="109" t="s">
        <v>338</v>
      </c>
      <c r="J78" s="109" t="s">
        <v>150</v>
      </c>
      <c r="K78" s="184" t="s">
        <v>144</v>
      </c>
      <c r="M78" s="207" t="s">
        <v>352</v>
      </c>
      <c r="N78" s="207" t="s">
        <v>354</v>
      </c>
      <c r="O78" s="207" t="s">
        <v>353</v>
      </c>
      <c r="P78" s="235" t="s">
        <v>144</v>
      </c>
      <c r="Q78" s="231" t="s">
        <v>355</v>
      </c>
      <c r="R78" s="231" t="s">
        <v>356</v>
      </c>
    </row>
    <row r="79" spans="1:18" ht="56.25" x14ac:dyDescent="0.25">
      <c r="A79" s="187"/>
      <c r="B79" s="183"/>
      <c r="C79" s="183"/>
      <c r="D79" s="221"/>
      <c r="E79" s="150" t="s">
        <v>331</v>
      </c>
      <c r="F79" s="150" t="s">
        <v>333</v>
      </c>
      <c r="G79" s="150" t="s">
        <v>334</v>
      </c>
      <c r="H79" s="150" t="s">
        <v>335</v>
      </c>
      <c r="I79" s="150" t="s">
        <v>336</v>
      </c>
      <c r="J79" s="150" t="s">
        <v>337</v>
      </c>
      <c r="K79" s="185"/>
      <c r="M79" s="208"/>
      <c r="N79" s="208"/>
      <c r="O79" s="208"/>
      <c r="P79" s="235"/>
      <c r="Q79" s="232"/>
      <c r="R79" s="232"/>
    </row>
    <row r="80" spans="1:18" x14ac:dyDescent="0.2">
      <c r="A80" s="51" t="s">
        <v>49</v>
      </c>
      <c r="B80" s="53" t="s">
        <v>244</v>
      </c>
      <c r="C80" s="25"/>
      <c r="D80" s="26">
        <v>1</v>
      </c>
      <c r="E80" s="25"/>
      <c r="F80" s="98" t="str">
        <f>VLOOKUP(C7,units[],2,FALSE)</f>
        <v>-</v>
      </c>
      <c r="G80" s="89"/>
      <c r="H80" s="60"/>
      <c r="I80" s="60"/>
      <c r="J80" s="60"/>
      <c r="K80" s="81">
        <f t="shared" ref="K80:K87" si="44">D80*E80*G80</f>
        <v>0</v>
      </c>
      <c r="M80" s="115" t="str">
        <f t="shared" ref="M80:M87" si="45">IF(H80="Partie interne",K80,"0")</f>
        <v>0</v>
      </c>
      <c r="N80" s="111" t="str">
        <f t="shared" ref="N80:N87" si="46">IF(H80="Auteure ou auteur de la demande/partie interne/partie apparentée",K80,"0")</f>
        <v>0</v>
      </c>
      <c r="O80" s="111" t="str">
        <f t="shared" ref="O80:O87" si="47">IF(H80="Partie externe",K80,"0")</f>
        <v>0</v>
      </c>
      <c r="P80" s="111" t="str">
        <f t="shared" ref="P80:P87" si="48">IF(I80="Oui",K80,"0")</f>
        <v>0</v>
      </c>
      <c r="Q80" s="111" t="str">
        <f t="shared" ref="Q80:Q87" si="49">IF(J80="Non",P80,"0")</f>
        <v>0</v>
      </c>
      <c r="R80" s="111" t="str">
        <f t="shared" ref="R80:R87" si="50">IF(J80="Oui",P80,"0")</f>
        <v>0</v>
      </c>
    </row>
    <row r="81" spans="1:18" x14ac:dyDescent="0.2">
      <c r="A81" s="51" t="s">
        <v>50</v>
      </c>
      <c r="B81" s="53" t="s">
        <v>245</v>
      </c>
      <c r="C81" s="25"/>
      <c r="D81" s="26">
        <v>1</v>
      </c>
      <c r="E81" s="25"/>
      <c r="F81" s="98" t="str">
        <f>VLOOKUP(C7,units[],2,FALSE)</f>
        <v>-</v>
      </c>
      <c r="G81" s="89"/>
      <c r="H81" s="60"/>
      <c r="I81" s="60"/>
      <c r="J81" s="60"/>
      <c r="K81" s="81">
        <f t="shared" si="44"/>
        <v>0</v>
      </c>
      <c r="M81" s="115" t="str">
        <f t="shared" si="45"/>
        <v>0</v>
      </c>
      <c r="N81" s="111" t="str">
        <f t="shared" si="46"/>
        <v>0</v>
      </c>
      <c r="O81" s="111" t="str">
        <f t="shared" si="47"/>
        <v>0</v>
      </c>
      <c r="P81" s="111" t="str">
        <f t="shared" si="48"/>
        <v>0</v>
      </c>
      <c r="Q81" s="111" t="str">
        <f t="shared" si="49"/>
        <v>0</v>
      </c>
      <c r="R81" s="111" t="str">
        <f t="shared" si="50"/>
        <v>0</v>
      </c>
    </row>
    <row r="82" spans="1:18" x14ac:dyDescent="0.2">
      <c r="A82" s="51" t="s">
        <v>51</v>
      </c>
      <c r="B82" s="53" t="s">
        <v>246</v>
      </c>
      <c r="C82" s="25"/>
      <c r="D82" s="26">
        <v>1</v>
      </c>
      <c r="E82" s="25"/>
      <c r="F82" s="98" t="str">
        <f>VLOOKUP(C7,units[],2,FALSE)</f>
        <v>-</v>
      </c>
      <c r="G82" s="89"/>
      <c r="H82" s="60"/>
      <c r="I82" s="60"/>
      <c r="J82" s="60"/>
      <c r="K82" s="81">
        <f t="shared" si="44"/>
        <v>0</v>
      </c>
      <c r="M82" s="115" t="str">
        <f t="shared" si="45"/>
        <v>0</v>
      </c>
      <c r="N82" s="111" t="str">
        <f t="shared" si="46"/>
        <v>0</v>
      </c>
      <c r="O82" s="111" t="str">
        <f t="shared" si="47"/>
        <v>0</v>
      </c>
      <c r="P82" s="111" t="str">
        <f t="shared" si="48"/>
        <v>0</v>
      </c>
      <c r="Q82" s="111" t="str">
        <f t="shared" si="49"/>
        <v>0</v>
      </c>
      <c r="R82" s="111" t="str">
        <f t="shared" si="50"/>
        <v>0</v>
      </c>
    </row>
    <row r="83" spans="1:18" x14ac:dyDescent="0.2">
      <c r="A83" s="51" t="s">
        <v>52</v>
      </c>
      <c r="B83" s="53" t="s">
        <v>247</v>
      </c>
      <c r="C83" s="25"/>
      <c r="D83" s="26">
        <v>1</v>
      </c>
      <c r="E83" s="25"/>
      <c r="F83" s="98" t="str">
        <f>VLOOKUP(C7,units[],2,FALSE)</f>
        <v>-</v>
      </c>
      <c r="G83" s="89"/>
      <c r="H83" s="60"/>
      <c r="I83" s="60"/>
      <c r="J83" s="60"/>
      <c r="K83" s="81">
        <f t="shared" si="44"/>
        <v>0</v>
      </c>
      <c r="M83" s="115" t="str">
        <f t="shared" si="45"/>
        <v>0</v>
      </c>
      <c r="N83" s="111" t="str">
        <f t="shared" si="46"/>
        <v>0</v>
      </c>
      <c r="O83" s="111" t="str">
        <f t="shared" si="47"/>
        <v>0</v>
      </c>
      <c r="P83" s="111" t="str">
        <f t="shared" si="48"/>
        <v>0</v>
      </c>
      <c r="Q83" s="111" t="str">
        <f t="shared" si="49"/>
        <v>0</v>
      </c>
      <c r="R83" s="111" t="str">
        <f t="shared" si="50"/>
        <v>0</v>
      </c>
    </row>
    <row r="84" spans="1:18" x14ac:dyDescent="0.2">
      <c r="A84" s="51" t="s">
        <v>53</v>
      </c>
      <c r="B84" s="53" t="s">
        <v>248</v>
      </c>
      <c r="C84" s="25"/>
      <c r="D84" s="26">
        <v>1</v>
      </c>
      <c r="E84" s="25"/>
      <c r="F84" s="98" t="str">
        <f>VLOOKUP(C7,units[],2,FALSE)</f>
        <v>-</v>
      </c>
      <c r="G84" s="89"/>
      <c r="H84" s="60"/>
      <c r="I84" s="60"/>
      <c r="J84" s="60"/>
      <c r="K84" s="81">
        <f t="shared" si="44"/>
        <v>0</v>
      </c>
      <c r="M84" s="115" t="str">
        <f t="shared" si="45"/>
        <v>0</v>
      </c>
      <c r="N84" s="111" t="str">
        <f t="shared" si="46"/>
        <v>0</v>
      </c>
      <c r="O84" s="111" t="str">
        <f t="shared" si="47"/>
        <v>0</v>
      </c>
      <c r="P84" s="111" t="str">
        <f t="shared" si="48"/>
        <v>0</v>
      </c>
      <c r="Q84" s="111" t="str">
        <f t="shared" si="49"/>
        <v>0</v>
      </c>
      <c r="R84" s="111" t="str">
        <f t="shared" si="50"/>
        <v>0</v>
      </c>
    </row>
    <row r="85" spans="1:18" x14ac:dyDescent="0.2">
      <c r="A85" s="51" t="s">
        <v>54</v>
      </c>
      <c r="B85" s="53" t="s">
        <v>249</v>
      </c>
      <c r="C85" s="25"/>
      <c r="D85" s="26">
        <v>1</v>
      </c>
      <c r="E85" s="25"/>
      <c r="F85" s="98" t="str">
        <f>VLOOKUP(C7,units[],2,FALSE)</f>
        <v>-</v>
      </c>
      <c r="G85" s="89"/>
      <c r="H85" s="60"/>
      <c r="I85" s="60"/>
      <c r="J85" s="60"/>
      <c r="K85" s="81">
        <f t="shared" si="44"/>
        <v>0</v>
      </c>
      <c r="M85" s="115" t="str">
        <f t="shared" si="45"/>
        <v>0</v>
      </c>
      <c r="N85" s="111" t="str">
        <f t="shared" si="46"/>
        <v>0</v>
      </c>
      <c r="O85" s="111" t="str">
        <f t="shared" si="47"/>
        <v>0</v>
      </c>
      <c r="P85" s="111" t="str">
        <f t="shared" si="48"/>
        <v>0</v>
      </c>
      <c r="Q85" s="111" t="str">
        <f t="shared" si="49"/>
        <v>0</v>
      </c>
      <c r="R85" s="111" t="str">
        <f t="shared" si="50"/>
        <v>0</v>
      </c>
    </row>
    <row r="86" spans="1:18" x14ac:dyDescent="0.2">
      <c r="A86" s="51" t="s">
        <v>55</v>
      </c>
      <c r="B86" s="53" t="s">
        <v>250</v>
      </c>
      <c r="C86" s="25"/>
      <c r="D86" s="26">
        <v>1</v>
      </c>
      <c r="E86" s="25"/>
      <c r="F86" s="98" t="str">
        <f>VLOOKUP(C7,units[],2,FALSE)</f>
        <v>-</v>
      </c>
      <c r="G86" s="89"/>
      <c r="H86" s="60"/>
      <c r="I86" s="60"/>
      <c r="J86" s="60"/>
      <c r="K86" s="81">
        <f t="shared" si="44"/>
        <v>0</v>
      </c>
      <c r="M86" s="115" t="str">
        <f t="shared" si="45"/>
        <v>0</v>
      </c>
      <c r="N86" s="111" t="str">
        <f t="shared" si="46"/>
        <v>0</v>
      </c>
      <c r="O86" s="111" t="str">
        <f t="shared" si="47"/>
        <v>0</v>
      </c>
      <c r="P86" s="111" t="str">
        <f t="shared" si="48"/>
        <v>0</v>
      </c>
      <c r="Q86" s="111" t="str">
        <f t="shared" si="49"/>
        <v>0</v>
      </c>
      <c r="R86" s="111" t="str">
        <f t="shared" si="50"/>
        <v>0</v>
      </c>
    </row>
    <row r="87" spans="1:18" x14ac:dyDescent="0.2">
      <c r="A87" s="51" t="s">
        <v>56</v>
      </c>
      <c r="B87" s="53" t="s">
        <v>197</v>
      </c>
      <c r="C87" s="25"/>
      <c r="D87" s="26">
        <v>1</v>
      </c>
      <c r="E87" s="25"/>
      <c r="F87" s="98" t="str">
        <f>VLOOKUP(C7,units[],2,FALSE)</f>
        <v>-</v>
      </c>
      <c r="G87" s="89"/>
      <c r="H87" s="60"/>
      <c r="I87" s="60"/>
      <c r="J87" s="60"/>
      <c r="K87" s="81">
        <f t="shared" si="44"/>
        <v>0</v>
      </c>
      <c r="M87" s="115" t="str">
        <f t="shared" si="45"/>
        <v>0</v>
      </c>
      <c r="N87" s="111" t="str">
        <f t="shared" si="46"/>
        <v>0</v>
      </c>
      <c r="O87" s="111" t="str">
        <f t="shared" si="47"/>
        <v>0</v>
      </c>
      <c r="P87" s="111" t="str">
        <f t="shared" si="48"/>
        <v>0</v>
      </c>
      <c r="Q87" s="111" t="str">
        <f t="shared" si="49"/>
        <v>0</v>
      </c>
      <c r="R87" s="111" t="str">
        <f t="shared" si="50"/>
        <v>0</v>
      </c>
    </row>
    <row r="88" spans="1:18" s="20" customFormat="1" x14ac:dyDescent="0.25">
      <c r="A88" s="43" t="s">
        <v>10</v>
      </c>
      <c r="B88" s="27" t="s">
        <v>243</v>
      </c>
      <c r="C88" s="27"/>
      <c r="D88" s="27"/>
      <c r="E88" s="128">
        <f>SUM(E80:E87)</f>
        <v>0</v>
      </c>
      <c r="F88" s="50"/>
      <c r="G88" s="92"/>
      <c r="H88" s="50"/>
      <c r="I88" s="50"/>
      <c r="J88" s="50"/>
      <c r="K88" s="80">
        <f>SUM(K80:K87)</f>
        <v>0</v>
      </c>
      <c r="M88" s="115">
        <f t="shared" ref="M88:R88" si="51">SUM(M80:M87)</f>
        <v>0</v>
      </c>
      <c r="N88" s="115">
        <f t="shared" si="51"/>
        <v>0</v>
      </c>
      <c r="O88" s="115">
        <f t="shared" si="51"/>
        <v>0</v>
      </c>
      <c r="P88" s="115">
        <f t="shared" si="51"/>
        <v>0</v>
      </c>
      <c r="Q88" s="115">
        <f t="shared" si="51"/>
        <v>0</v>
      </c>
      <c r="R88" s="115">
        <f t="shared" si="51"/>
        <v>0</v>
      </c>
    </row>
    <row r="89" spans="1:18" x14ac:dyDescent="0.25">
      <c r="A89" s="70"/>
      <c r="B89" s="45"/>
      <c r="C89" s="45"/>
      <c r="D89" s="45"/>
      <c r="E89" s="45"/>
      <c r="F89" s="64"/>
      <c r="G89" s="68"/>
      <c r="H89" s="64"/>
      <c r="I89" s="64"/>
      <c r="J89" s="64"/>
      <c r="K89" s="68"/>
      <c r="P89" s="122"/>
      <c r="R89" s="19"/>
    </row>
    <row r="90" spans="1:18" ht="13.15" customHeight="1" x14ac:dyDescent="0.25">
      <c r="A90" s="44" t="s">
        <v>11</v>
      </c>
      <c r="B90" s="197" t="s">
        <v>173</v>
      </c>
      <c r="C90" s="197"/>
      <c r="D90" s="197"/>
      <c r="E90" s="197"/>
      <c r="F90" s="197"/>
      <c r="G90" s="197"/>
      <c r="H90" s="197"/>
      <c r="I90" s="197"/>
      <c r="J90" s="197"/>
      <c r="K90" s="197"/>
      <c r="M90" s="224" t="s">
        <v>188</v>
      </c>
      <c r="N90" s="224"/>
      <c r="O90" s="224"/>
      <c r="P90" s="249" t="s">
        <v>338</v>
      </c>
      <c r="Q90" s="249"/>
      <c r="R90" s="249"/>
    </row>
    <row r="91" spans="1:18" ht="38.25" x14ac:dyDescent="0.25">
      <c r="A91" s="186" t="s">
        <v>165</v>
      </c>
      <c r="B91" s="182" t="s">
        <v>164</v>
      </c>
      <c r="C91" s="182" t="s">
        <v>184</v>
      </c>
      <c r="D91" s="220" t="s">
        <v>289</v>
      </c>
      <c r="E91" s="222" t="s">
        <v>189</v>
      </c>
      <c r="F91" s="223"/>
      <c r="G91" s="109" t="s">
        <v>190</v>
      </c>
      <c r="H91" s="109" t="s">
        <v>188</v>
      </c>
      <c r="I91" s="109" t="s">
        <v>338</v>
      </c>
      <c r="J91" s="109" t="s">
        <v>150</v>
      </c>
      <c r="K91" s="184" t="s">
        <v>144</v>
      </c>
      <c r="M91" s="207" t="s">
        <v>352</v>
      </c>
      <c r="N91" s="207" t="s">
        <v>354</v>
      </c>
      <c r="O91" s="207" t="s">
        <v>353</v>
      </c>
      <c r="P91" s="249" t="s">
        <v>144</v>
      </c>
      <c r="Q91" s="231" t="s">
        <v>355</v>
      </c>
      <c r="R91" s="231" t="s">
        <v>356</v>
      </c>
    </row>
    <row r="92" spans="1:18" ht="56.25" x14ac:dyDescent="0.25">
      <c r="A92" s="187"/>
      <c r="B92" s="183"/>
      <c r="C92" s="183"/>
      <c r="D92" s="221"/>
      <c r="E92" s="150" t="s">
        <v>331</v>
      </c>
      <c r="F92" s="150" t="s">
        <v>333</v>
      </c>
      <c r="G92" s="150" t="s">
        <v>334</v>
      </c>
      <c r="H92" s="150" t="s">
        <v>335</v>
      </c>
      <c r="I92" s="150" t="s">
        <v>336</v>
      </c>
      <c r="J92" s="150" t="s">
        <v>337</v>
      </c>
      <c r="K92" s="185"/>
      <c r="M92" s="208"/>
      <c r="N92" s="208"/>
      <c r="O92" s="208"/>
      <c r="P92" s="249"/>
      <c r="Q92" s="232"/>
      <c r="R92" s="232"/>
    </row>
    <row r="93" spans="1:18" x14ac:dyDescent="0.2">
      <c r="A93" s="51" t="s">
        <v>57</v>
      </c>
      <c r="B93" s="52" t="s">
        <v>241</v>
      </c>
      <c r="C93" s="25"/>
      <c r="D93" s="26">
        <v>1</v>
      </c>
      <c r="E93" s="25"/>
      <c r="F93" s="98" t="str">
        <f>VLOOKUP(C7,units[],2,FALSE)</f>
        <v>-</v>
      </c>
      <c r="G93" s="89"/>
      <c r="H93" s="60"/>
      <c r="I93" s="60"/>
      <c r="J93" s="60"/>
      <c r="K93" s="81">
        <f t="shared" ref="K93:K95" si="52">D93*E93*G93</f>
        <v>0</v>
      </c>
      <c r="M93" s="115" t="str">
        <f t="shared" ref="M93:M95" si="53">IF(H93="Partie interne",K93,"0")</f>
        <v>0</v>
      </c>
      <c r="N93" s="111" t="str">
        <f t="shared" ref="N93:N95" si="54">IF(H93="Auteure ou auteur de la demande/partie interne/partie apparentée",K93,"0")</f>
        <v>0</v>
      </c>
      <c r="O93" s="111" t="str">
        <f t="shared" ref="O93:O95" si="55">IF(H93="Partie externe",K93,"0")</f>
        <v>0</v>
      </c>
      <c r="P93" s="111" t="str">
        <f t="shared" ref="P93:P95" si="56">IF(I93="Oui",K93,"0")</f>
        <v>0</v>
      </c>
      <c r="Q93" s="111" t="str">
        <f t="shared" ref="Q93:Q95" si="57">IF(J93="Non",P93,"0")</f>
        <v>0</v>
      </c>
      <c r="R93" s="111" t="str">
        <f t="shared" ref="R93:R95" si="58">IF(J93="Oui",P93,"0")</f>
        <v>0</v>
      </c>
    </row>
    <row r="94" spans="1:18" x14ac:dyDescent="0.2">
      <c r="A94" s="51" t="s">
        <v>58</v>
      </c>
      <c r="B94" s="52" t="s">
        <v>242</v>
      </c>
      <c r="C94" s="25"/>
      <c r="D94" s="26">
        <v>1</v>
      </c>
      <c r="E94" s="25"/>
      <c r="F94" s="98" t="str">
        <f>VLOOKUP(C7,units[],2,FALSE)</f>
        <v>-</v>
      </c>
      <c r="G94" s="89"/>
      <c r="H94" s="60"/>
      <c r="I94" s="60"/>
      <c r="J94" s="60"/>
      <c r="K94" s="81">
        <f t="shared" si="52"/>
        <v>0</v>
      </c>
      <c r="M94" s="115" t="str">
        <f t="shared" si="53"/>
        <v>0</v>
      </c>
      <c r="N94" s="111" t="str">
        <f t="shared" si="54"/>
        <v>0</v>
      </c>
      <c r="O94" s="111" t="str">
        <f t="shared" si="55"/>
        <v>0</v>
      </c>
      <c r="P94" s="111" t="str">
        <f t="shared" si="56"/>
        <v>0</v>
      </c>
      <c r="Q94" s="111" t="str">
        <f t="shared" si="57"/>
        <v>0</v>
      </c>
      <c r="R94" s="111" t="str">
        <f t="shared" si="58"/>
        <v>0</v>
      </c>
    </row>
    <row r="95" spans="1:18" x14ac:dyDescent="0.2">
      <c r="A95" s="51" t="s">
        <v>59</v>
      </c>
      <c r="B95" s="53" t="s">
        <v>197</v>
      </c>
      <c r="C95" s="25"/>
      <c r="D95" s="26">
        <v>1</v>
      </c>
      <c r="E95" s="25"/>
      <c r="F95" s="98" t="str">
        <f>VLOOKUP(C7,units[],2,FALSE)</f>
        <v>-</v>
      </c>
      <c r="G95" s="89"/>
      <c r="H95" s="60"/>
      <c r="I95" s="60"/>
      <c r="J95" s="60"/>
      <c r="K95" s="81">
        <f t="shared" si="52"/>
        <v>0</v>
      </c>
      <c r="M95" s="115" t="str">
        <f t="shared" si="53"/>
        <v>0</v>
      </c>
      <c r="N95" s="111" t="str">
        <f t="shared" si="54"/>
        <v>0</v>
      </c>
      <c r="O95" s="111" t="str">
        <f t="shared" si="55"/>
        <v>0</v>
      </c>
      <c r="P95" s="111" t="str">
        <f t="shared" si="56"/>
        <v>0</v>
      </c>
      <c r="Q95" s="111" t="str">
        <f t="shared" si="57"/>
        <v>0</v>
      </c>
      <c r="R95" s="111" t="str">
        <f t="shared" si="58"/>
        <v>0</v>
      </c>
    </row>
    <row r="96" spans="1:18" s="20" customFormat="1" x14ac:dyDescent="0.25">
      <c r="A96" s="43" t="s">
        <v>11</v>
      </c>
      <c r="B96" s="27" t="s">
        <v>240</v>
      </c>
      <c r="C96" s="27"/>
      <c r="D96" s="27"/>
      <c r="E96" s="128">
        <f>SUM(E93:E95)</f>
        <v>0</v>
      </c>
      <c r="F96" s="50"/>
      <c r="G96" s="92"/>
      <c r="H96" s="50"/>
      <c r="I96" s="50"/>
      <c r="J96" s="50"/>
      <c r="K96" s="80">
        <f>SUM(K93:K95)</f>
        <v>0</v>
      </c>
      <c r="M96" s="115">
        <f>SUM(M93:M95)</f>
        <v>0</v>
      </c>
      <c r="N96" s="115">
        <f>SUM(N93:N95)</f>
        <v>0</v>
      </c>
      <c r="O96" s="115">
        <f>SUM(O93:O95)</f>
        <v>0</v>
      </c>
      <c r="P96" s="115">
        <f t="shared" ref="P96:R96" si="59">SUM(P93:P95)</f>
        <v>0</v>
      </c>
      <c r="Q96" s="115">
        <f t="shared" si="59"/>
        <v>0</v>
      </c>
      <c r="R96" s="115">
        <f t="shared" si="59"/>
        <v>0</v>
      </c>
    </row>
    <row r="97" spans="1:26" x14ac:dyDescent="0.25">
      <c r="A97" s="70"/>
      <c r="B97" s="45"/>
      <c r="C97" s="45"/>
      <c r="D97" s="45"/>
      <c r="E97" s="45"/>
      <c r="F97" s="64"/>
      <c r="G97" s="68"/>
      <c r="H97" s="64"/>
      <c r="I97" s="64"/>
      <c r="J97" s="64"/>
      <c r="K97" s="68"/>
      <c r="P97" s="122"/>
      <c r="R97" s="19"/>
    </row>
    <row r="98" spans="1:26" ht="13.15" customHeight="1" x14ac:dyDescent="0.25">
      <c r="A98" s="44" t="s">
        <v>12</v>
      </c>
      <c r="B98" s="197" t="s">
        <v>174</v>
      </c>
      <c r="C98" s="197"/>
      <c r="D98" s="197"/>
      <c r="E98" s="197"/>
      <c r="F98" s="197"/>
      <c r="G98" s="197"/>
      <c r="H98" s="197"/>
      <c r="I98" s="197"/>
      <c r="J98" s="197"/>
      <c r="K98" s="197"/>
      <c r="M98" s="224" t="s">
        <v>188</v>
      </c>
      <c r="N98" s="224"/>
      <c r="O98" s="224"/>
      <c r="P98" s="249" t="s">
        <v>338</v>
      </c>
      <c r="Q98" s="249"/>
      <c r="R98" s="249"/>
    </row>
    <row r="99" spans="1:26" ht="38.25" x14ac:dyDescent="0.25">
      <c r="A99" s="186" t="s">
        <v>165</v>
      </c>
      <c r="B99" s="182" t="s">
        <v>164</v>
      </c>
      <c r="C99" s="182" t="s">
        <v>184</v>
      </c>
      <c r="D99" s="220" t="s">
        <v>289</v>
      </c>
      <c r="E99" s="222" t="s">
        <v>189</v>
      </c>
      <c r="F99" s="223"/>
      <c r="G99" s="109" t="s">
        <v>190</v>
      </c>
      <c r="H99" s="109" t="s">
        <v>188</v>
      </c>
      <c r="I99" s="109" t="s">
        <v>338</v>
      </c>
      <c r="J99" s="109" t="s">
        <v>150</v>
      </c>
      <c r="K99" s="184" t="s">
        <v>144</v>
      </c>
      <c r="M99" s="207" t="s">
        <v>352</v>
      </c>
      <c r="N99" s="207" t="s">
        <v>354</v>
      </c>
      <c r="O99" s="207" t="s">
        <v>353</v>
      </c>
      <c r="P99" s="235" t="s">
        <v>144</v>
      </c>
      <c r="Q99" s="231" t="s">
        <v>355</v>
      </c>
      <c r="R99" s="231" t="s">
        <v>356</v>
      </c>
    </row>
    <row r="100" spans="1:26" ht="56.25" x14ac:dyDescent="0.25">
      <c r="A100" s="187"/>
      <c r="B100" s="183"/>
      <c r="C100" s="183"/>
      <c r="D100" s="221"/>
      <c r="E100" s="150" t="s">
        <v>331</v>
      </c>
      <c r="F100" s="150" t="s">
        <v>333</v>
      </c>
      <c r="G100" s="150" t="s">
        <v>334</v>
      </c>
      <c r="H100" s="150" t="s">
        <v>335</v>
      </c>
      <c r="I100" s="150" t="s">
        <v>336</v>
      </c>
      <c r="J100" s="150" t="s">
        <v>337</v>
      </c>
      <c r="K100" s="185"/>
      <c r="M100" s="208"/>
      <c r="N100" s="208"/>
      <c r="O100" s="208"/>
      <c r="P100" s="235"/>
      <c r="Q100" s="232"/>
      <c r="R100" s="232"/>
    </row>
    <row r="101" spans="1:26" x14ac:dyDescent="0.2">
      <c r="A101" s="51" t="s">
        <v>60</v>
      </c>
      <c r="B101" s="53" t="s">
        <v>239</v>
      </c>
      <c r="C101" s="25"/>
      <c r="D101" s="26">
        <v>1</v>
      </c>
      <c r="E101" s="25"/>
      <c r="F101" s="98" t="str">
        <f>VLOOKUP(C7,units[],2,FALSE)</f>
        <v>-</v>
      </c>
      <c r="G101" s="89"/>
      <c r="H101" s="60"/>
      <c r="I101" s="60"/>
      <c r="J101" s="60"/>
      <c r="K101" s="81">
        <f>D101*E101*G101</f>
        <v>0</v>
      </c>
      <c r="M101" s="115" t="str">
        <f t="shared" ref="M101:M102" si="60">IF(H101="Partie interne",K101,"0")</f>
        <v>0</v>
      </c>
      <c r="N101" s="111" t="str">
        <f t="shared" ref="N101:N102" si="61">IF(H101="Auteure ou auteur de la demande/partie interne/partie apparentée",K101,"0")</f>
        <v>0</v>
      </c>
      <c r="O101" s="111" t="str">
        <f t="shared" ref="O101:O102" si="62">IF(H101="Partie externe",K101,"0")</f>
        <v>0</v>
      </c>
      <c r="P101" s="111" t="str">
        <f t="shared" ref="P101:P102" si="63">IF(I101="Oui",K101,"0")</f>
        <v>0</v>
      </c>
      <c r="Q101" s="111" t="str">
        <f t="shared" ref="Q101:Q102" si="64">IF(J101="Non",P101,"0")</f>
        <v>0</v>
      </c>
      <c r="R101" s="111" t="str">
        <f t="shared" ref="R101:R102" si="65">IF(J101="Oui",P101,"0")</f>
        <v>0</v>
      </c>
    </row>
    <row r="102" spans="1:26" x14ac:dyDescent="0.2">
      <c r="A102" s="51" t="s">
        <v>61</v>
      </c>
      <c r="B102" s="53" t="s">
        <v>197</v>
      </c>
      <c r="C102" s="25"/>
      <c r="D102" s="26">
        <v>1</v>
      </c>
      <c r="E102" s="25"/>
      <c r="F102" s="98" t="str">
        <f>VLOOKUP(C7,units[],2,FALSE)</f>
        <v>-</v>
      </c>
      <c r="G102" s="89"/>
      <c r="H102" s="60"/>
      <c r="I102" s="60"/>
      <c r="J102" s="60"/>
      <c r="K102" s="81">
        <f>D102*E102*G102</f>
        <v>0</v>
      </c>
      <c r="M102" s="115" t="str">
        <f t="shared" si="60"/>
        <v>0</v>
      </c>
      <c r="N102" s="111" t="str">
        <f t="shared" si="61"/>
        <v>0</v>
      </c>
      <c r="O102" s="111" t="str">
        <f t="shared" si="62"/>
        <v>0</v>
      </c>
      <c r="P102" s="111" t="str">
        <f t="shared" si="63"/>
        <v>0</v>
      </c>
      <c r="Q102" s="111" t="str">
        <f t="shared" si="64"/>
        <v>0</v>
      </c>
      <c r="R102" s="111" t="str">
        <f t="shared" si="65"/>
        <v>0</v>
      </c>
    </row>
    <row r="103" spans="1:26" s="20" customFormat="1" x14ac:dyDescent="0.25">
      <c r="A103" s="43" t="s">
        <v>12</v>
      </c>
      <c r="B103" s="27" t="s">
        <v>238</v>
      </c>
      <c r="C103" s="27"/>
      <c r="D103" s="27"/>
      <c r="E103" s="128">
        <f>SUM(E101:E102)</f>
        <v>0</v>
      </c>
      <c r="F103" s="50"/>
      <c r="G103" s="92"/>
      <c r="H103" s="50"/>
      <c r="I103" s="50"/>
      <c r="J103" s="50"/>
      <c r="K103" s="80">
        <f>SUM(K101:K102)</f>
        <v>0</v>
      </c>
      <c r="M103" s="115">
        <f>SUM(M101:M102)</f>
        <v>0</v>
      </c>
      <c r="N103" s="115">
        <f t="shared" ref="N103:O103" si="66">SUM(N101:N102)</f>
        <v>0</v>
      </c>
      <c r="O103" s="115">
        <f t="shared" si="66"/>
        <v>0</v>
      </c>
      <c r="P103" s="115">
        <f t="shared" ref="P103" si="67">SUM(P101:P102)</f>
        <v>0</v>
      </c>
      <c r="Q103" s="115">
        <f t="shared" ref="Q103" si="68">SUM(Q101:Q102)</f>
        <v>0</v>
      </c>
      <c r="R103" s="115">
        <f t="shared" ref="R103" si="69">SUM(R101:R102)</f>
        <v>0</v>
      </c>
    </row>
    <row r="104" spans="1:26" x14ac:dyDescent="0.25">
      <c r="A104" s="70"/>
      <c r="B104" s="45"/>
      <c r="C104" s="45"/>
      <c r="D104" s="45"/>
      <c r="E104" s="45"/>
      <c r="F104" s="64"/>
      <c r="G104" s="68"/>
      <c r="H104" s="64"/>
      <c r="I104" s="64"/>
      <c r="J104" s="64"/>
      <c r="K104" s="68"/>
      <c r="P104" s="122"/>
      <c r="R104" s="19"/>
    </row>
    <row r="105" spans="1:26" ht="13.15" customHeight="1" x14ac:dyDescent="0.25">
      <c r="A105" s="44" t="s">
        <v>13</v>
      </c>
      <c r="B105" s="197" t="s">
        <v>175</v>
      </c>
      <c r="C105" s="197"/>
      <c r="D105" s="197"/>
      <c r="E105" s="197"/>
      <c r="F105" s="197"/>
      <c r="G105" s="197"/>
      <c r="H105" s="197"/>
      <c r="I105" s="197"/>
      <c r="J105" s="197"/>
      <c r="K105" s="197"/>
      <c r="M105" s="224" t="s">
        <v>188</v>
      </c>
      <c r="N105" s="224"/>
      <c r="O105" s="224"/>
      <c r="P105" s="249" t="s">
        <v>338</v>
      </c>
      <c r="Q105" s="249"/>
      <c r="R105" s="249"/>
    </row>
    <row r="106" spans="1:26" ht="38.25" x14ac:dyDescent="0.25">
      <c r="A106" s="186" t="s">
        <v>165</v>
      </c>
      <c r="B106" s="182" t="s">
        <v>164</v>
      </c>
      <c r="C106" s="182" t="s">
        <v>184</v>
      </c>
      <c r="D106" s="220" t="s">
        <v>289</v>
      </c>
      <c r="E106" s="222" t="s">
        <v>189</v>
      </c>
      <c r="F106" s="223"/>
      <c r="G106" s="109" t="s">
        <v>190</v>
      </c>
      <c r="H106" s="109" t="s">
        <v>188</v>
      </c>
      <c r="I106" s="109" t="s">
        <v>338</v>
      </c>
      <c r="J106" s="109" t="s">
        <v>150</v>
      </c>
      <c r="K106" s="184" t="s">
        <v>144</v>
      </c>
      <c r="M106" s="207" t="s">
        <v>352</v>
      </c>
      <c r="N106" s="207" t="s">
        <v>354</v>
      </c>
      <c r="O106" s="207" t="s">
        <v>353</v>
      </c>
      <c r="P106" s="235" t="s">
        <v>144</v>
      </c>
      <c r="Q106" s="231" t="s">
        <v>355</v>
      </c>
      <c r="R106" s="231" t="s">
        <v>356</v>
      </c>
    </row>
    <row r="107" spans="1:26" ht="56.25" x14ac:dyDescent="0.25">
      <c r="A107" s="187"/>
      <c r="B107" s="183"/>
      <c r="C107" s="183"/>
      <c r="D107" s="221"/>
      <c r="E107" s="150" t="s">
        <v>331</v>
      </c>
      <c r="F107" s="150" t="s">
        <v>333</v>
      </c>
      <c r="G107" s="150" t="s">
        <v>334</v>
      </c>
      <c r="H107" s="150" t="s">
        <v>335</v>
      </c>
      <c r="I107" s="150" t="s">
        <v>336</v>
      </c>
      <c r="J107" s="150" t="s">
        <v>337</v>
      </c>
      <c r="K107" s="185"/>
      <c r="M107" s="208"/>
      <c r="N107" s="208"/>
      <c r="O107" s="208"/>
      <c r="P107" s="235"/>
      <c r="Q107" s="232"/>
      <c r="R107" s="232"/>
    </row>
    <row r="108" spans="1:26" x14ac:dyDescent="0.2">
      <c r="A108" s="51" t="s">
        <v>62</v>
      </c>
      <c r="B108" s="53" t="s">
        <v>231</v>
      </c>
      <c r="C108" s="138"/>
      <c r="D108" s="74">
        <v>1</v>
      </c>
      <c r="E108" s="138"/>
      <c r="F108" s="101" t="str">
        <f>VLOOKUP(C7,units[],2,FALSE)</f>
        <v>-</v>
      </c>
      <c r="G108" s="139"/>
      <c r="H108" s="60"/>
      <c r="I108" s="60"/>
      <c r="J108" s="60"/>
      <c r="K108" s="81">
        <f t="shared" ref="K108:K115" si="70">D108*E108*G108</f>
        <v>0</v>
      </c>
      <c r="M108" s="115" t="str">
        <f t="shared" ref="M108:M115" si="71">IF(H108="Partie interne",K108,"0")</f>
        <v>0</v>
      </c>
      <c r="N108" s="111" t="str">
        <f t="shared" ref="N108:N115" si="72">IF(H108="Auteure ou auteur de la demande/partie interne/partie apparentée",K108,"0")</f>
        <v>0</v>
      </c>
      <c r="O108" s="111" t="str">
        <f t="shared" ref="O108:O115" si="73">IF(H108="Partie externe",K108,"0")</f>
        <v>0</v>
      </c>
      <c r="P108" s="111" t="str">
        <f t="shared" ref="P108:P115" si="74">IF(I108="Oui",K108,"0")</f>
        <v>0</v>
      </c>
      <c r="Q108" s="111" t="str">
        <f t="shared" ref="Q108:Q115" si="75">IF(J108="Non",P108,"0")</f>
        <v>0</v>
      </c>
      <c r="R108" s="111" t="str">
        <f t="shared" ref="R108:R115" si="76">IF(J108="Oui",P108,"0")</f>
        <v>0</v>
      </c>
    </row>
    <row r="109" spans="1:26" x14ac:dyDescent="0.2">
      <c r="A109" s="51" t="s">
        <v>63</v>
      </c>
      <c r="B109" s="53" t="s">
        <v>232</v>
      </c>
      <c r="C109" s="138"/>
      <c r="D109" s="74">
        <v>1</v>
      </c>
      <c r="E109" s="138"/>
      <c r="F109" s="101" t="str">
        <f>VLOOKUP(C7,units[],2,FALSE)</f>
        <v>-</v>
      </c>
      <c r="G109" s="139"/>
      <c r="H109" s="60"/>
      <c r="I109" s="60"/>
      <c r="J109" s="60"/>
      <c r="K109" s="81">
        <f t="shared" si="70"/>
        <v>0</v>
      </c>
      <c r="M109" s="115" t="str">
        <f t="shared" si="71"/>
        <v>0</v>
      </c>
      <c r="N109" s="111" t="str">
        <f t="shared" si="72"/>
        <v>0</v>
      </c>
      <c r="O109" s="111" t="str">
        <f t="shared" si="73"/>
        <v>0</v>
      </c>
      <c r="P109" s="111" t="str">
        <f t="shared" si="74"/>
        <v>0</v>
      </c>
      <c r="Q109" s="111" t="str">
        <f t="shared" si="75"/>
        <v>0</v>
      </c>
      <c r="R109" s="111" t="str">
        <f t="shared" si="76"/>
        <v>0</v>
      </c>
    </row>
    <row r="110" spans="1:26" x14ac:dyDescent="0.2">
      <c r="A110" s="51" t="s">
        <v>64</v>
      </c>
      <c r="B110" s="53" t="s">
        <v>233</v>
      </c>
      <c r="C110" s="138"/>
      <c r="D110" s="74">
        <v>1</v>
      </c>
      <c r="E110" s="138"/>
      <c r="F110" s="101" t="str">
        <f>VLOOKUP(C7,units[],2,FALSE)</f>
        <v>-</v>
      </c>
      <c r="G110" s="139"/>
      <c r="H110" s="60"/>
      <c r="I110" s="60"/>
      <c r="J110" s="60"/>
      <c r="K110" s="81">
        <f t="shared" si="70"/>
        <v>0</v>
      </c>
      <c r="M110" s="115" t="str">
        <f t="shared" si="71"/>
        <v>0</v>
      </c>
      <c r="N110" s="111" t="str">
        <f t="shared" si="72"/>
        <v>0</v>
      </c>
      <c r="O110" s="111" t="str">
        <f t="shared" si="73"/>
        <v>0</v>
      </c>
      <c r="P110" s="111" t="str">
        <f t="shared" si="74"/>
        <v>0</v>
      </c>
      <c r="Q110" s="111" t="str">
        <f t="shared" si="75"/>
        <v>0</v>
      </c>
      <c r="R110" s="111" t="str">
        <f t="shared" si="76"/>
        <v>0</v>
      </c>
    </row>
    <row r="111" spans="1:26" x14ac:dyDescent="0.2">
      <c r="A111" s="51" t="s">
        <v>65</v>
      </c>
      <c r="B111" s="53" t="s">
        <v>234</v>
      </c>
      <c r="C111" s="138"/>
      <c r="D111" s="74">
        <v>1</v>
      </c>
      <c r="E111" s="138"/>
      <c r="F111" s="101" t="str">
        <f>VLOOKUP(C7,units[],2,FALSE)</f>
        <v>-</v>
      </c>
      <c r="G111" s="139"/>
      <c r="H111" s="60"/>
      <c r="I111" s="60"/>
      <c r="J111" s="60"/>
      <c r="K111" s="81">
        <f t="shared" si="70"/>
        <v>0</v>
      </c>
      <c r="M111" s="115" t="str">
        <f t="shared" si="71"/>
        <v>0</v>
      </c>
      <c r="N111" s="111" t="str">
        <f t="shared" si="72"/>
        <v>0</v>
      </c>
      <c r="O111" s="111" t="str">
        <f t="shared" si="73"/>
        <v>0</v>
      </c>
      <c r="P111" s="111" t="str">
        <f t="shared" si="74"/>
        <v>0</v>
      </c>
      <c r="Q111" s="111" t="str">
        <f t="shared" si="75"/>
        <v>0</v>
      </c>
      <c r="R111" s="111" t="str">
        <f t="shared" si="76"/>
        <v>0</v>
      </c>
    </row>
    <row r="112" spans="1:26" x14ac:dyDescent="0.2">
      <c r="A112" s="51" t="s">
        <v>66</v>
      </c>
      <c r="B112" s="53" t="s">
        <v>235</v>
      </c>
      <c r="C112" s="138"/>
      <c r="D112" s="74">
        <v>1</v>
      </c>
      <c r="E112" s="138"/>
      <c r="F112" s="101" t="str">
        <f>VLOOKUP(C7,units[],2,FALSE)</f>
        <v>-</v>
      </c>
      <c r="G112" s="139"/>
      <c r="H112" s="60"/>
      <c r="I112" s="60"/>
      <c r="J112" s="60"/>
      <c r="K112" s="81">
        <f t="shared" si="70"/>
        <v>0</v>
      </c>
      <c r="M112" s="115" t="str">
        <f t="shared" si="71"/>
        <v>0</v>
      </c>
      <c r="N112" s="111" t="str">
        <f t="shared" si="72"/>
        <v>0</v>
      </c>
      <c r="O112" s="111" t="str">
        <f t="shared" si="73"/>
        <v>0</v>
      </c>
      <c r="P112" s="111" t="str">
        <f t="shared" si="74"/>
        <v>0</v>
      </c>
      <c r="Q112" s="111" t="str">
        <f t="shared" si="75"/>
        <v>0</v>
      </c>
      <c r="R112" s="111" t="str">
        <f t="shared" si="76"/>
        <v>0</v>
      </c>
      <c r="Z112" s="134"/>
    </row>
    <row r="113" spans="1:18" x14ac:dyDescent="0.2">
      <c r="A113" s="51" t="s">
        <v>67</v>
      </c>
      <c r="B113" s="53" t="s">
        <v>236</v>
      </c>
      <c r="C113" s="25"/>
      <c r="D113" s="26">
        <v>1</v>
      </c>
      <c r="E113" s="25"/>
      <c r="F113" s="98" t="str">
        <f>VLOOKUP(C7,units[],2,FALSE)</f>
        <v>-</v>
      </c>
      <c r="G113" s="89"/>
      <c r="H113" s="60"/>
      <c r="I113" s="60"/>
      <c r="J113" s="60"/>
      <c r="K113" s="81">
        <f t="shared" si="70"/>
        <v>0</v>
      </c>
      <c r="M113" s="115" t="str">
        <f t="shared" si="71"/>
        <v>0</v>
      </c>
      <c r="N113" s="111" t="str">
        <f t="shared" si="72"/>
        <v>0</v>
      </c>
      <c r="O113" s="111" t="str">
        <f t="shared" si="73"/>
        <v>0</v>
      </c>
      <c r="P113" s="111" t="str">
        <f t="shared" si="74"/>
        <v>0</v>
      </c>
      <c r="Q113" s="111" t="str">
        <f t="shared" si="75"/>
        <v>0</v>
      </c>
      <c r="R113" s="111" t="str">
        <f t="shared" si="76"/>
        <v>0</v>
      </c>
    </row>
    <row r="114" spans="1:18" x14ac:dyDescent="0.2">
      <c r="A114" s="55" t="s">
        <v>68</v>
      </c>
      <c r="B114" s="53" t="s">
        <v>237</v>
      </c>
      <c r="C114" s="25"/>
      <c r="D114" s="26">
        <v>1</v>
      </c>
      <c r="E114" s="25"/>
      <c r="F114" s="98" t="str">
        <f>VLOOKUP(C7,units[],2,FALSE)</f>
        <v>-</v>
      </c>
      <c r="G114" s="89"/>
      <c r="H114" s="60"/>
      <c r="I114" s="60"/>
      <c r="J114" s="60"/>
      <c r="K114" s="81">
        <f t="shared" si="70"/>
        <v>0</v>
      </c>
      <c r="M114" s="115" t="str">
        <f t="shared" si="71"/>
        <v>0</v>
      </c>
      <c r="N114" s="111" t="str">
        <f t="shared" si="72"/>
        <v>0</v>
      </c>
      <c r="O114" s="111" t="str">
        <f t="shared" si="73"/>
        <v>0</v>
      </c>
      <c r="P114" s="111" t="str">
        <f t="shared" si="74"/>
        <v>0</v>
      </c>
      <c r="Q114" s="111" t="str">
        <f t="shared" si="75"/>
        <v>0</v>
      </c>
      <c r="R114" s="111" t="str">
        <f t="shared" si="76"/>
        <v>0</v>
      </c>
    </row>
    <row r="115" spans="1:18" x14ac:dyDescent="0.2">
      <c r="A115" s="51" t="s">
        <v>69</v>
      </c>
      <c r="B115" s="53" t="s">
        <v>197</v>
      </c>
      <c r="C115" s="25"/>
      <c r="D115" s="26">
        <v>1</v>
      </c>
      <c r="E115" s="25"/>
      <c r="F115" s="98" t="str">
        <f>VLOOKUP(C7,units[],2,FALSE)</f>
        <v>-</v>
      </c>
      <c r="G115" s="89"/>
      <c r="H115" s="60"/>
      <c r="I115" s="60"/>
      <c r="J115" s="60"/>
      <c r="K115" s="81">
        <f t="shared" si="70"/>
        <v>0</v>
      </c>
      <c r="M115" s="115" t="str">
        <f t="shared" si="71"/>
        <v>0</v>
      </c>
      <c r="N115" s="111" t="str">
        <f t="shared" si="72"/>
        <v>0</v>
      </c>
      <c r="O115" s="111" t="str">
        <f t="shared" si="73"/>
        <v>0</v>
      </c>
      <c r="P115" s="111" t="str">
        <f t="shared" si="74"/>
        <v>0</v>
      </c>
      <c r="Q115" s="111" t="str">
        <f t="shared" si="75"/>
        <v>0</v>
      </c>
      <c r="R115" s="111" t="str">
        <f t="shared" si="76"/>
        <v>0</v>
      </c>
    </row>
    <row r="116" spans="1:18" s="20" customFormat="1" x14ac:dyDescent="0.25">
      <c r="A116" s="43" t="s">
        <v>13</v>
      </c>
      <c r="B116" s="18" t="s">
        <v>230</v>
      </c>
      <c r="C116" s="18"/>
      <c r="D116" s="18"/>
      <c r="E116" s="128">
        <f>SUM(E108:E115)</f>
        <v>0</v>
      </c>
      <c r="F116" s="61"/>
      <c r="G116" s="91"/>
      <c r="H116" s="61"/>
      <c r="I116" s="61"/>
      <c r="J116" s="61"/>
      <c r="K116" s="80">
        <f>SUM(K108:K115)</f>
        <v>0</v>
      </c>
      <c r="M116" s="115">
        <f>SUM(M108:M115)</f>
        <v>0</v>
      </c>
      <c r="N116" s="115">
        <f t="shared" ref="N116:O116" si="77">SUM(N108:N115)</f>
        <v>0</v>
      </c>
      <c r="O116" s="115">
        <f t="shared" si="77"/>
        <v>0</v>
      </c>
      <c r="P116" s="115">
        <f t="shared" ref="P116" si="78">SUM(P108:P115)</f>
        <v>0</v>
      </c>
      <c r="Q116" s="115">
        <f t="shared" ref="Q116" si="79">SUM(Q108:Q115)</f>
        <v>0</v>
      </c>
      <c r="R116" s="115">
        <f t="shared" ref="R116" si="80">SUM(R108:R115)</f>
        <v>0</v>
      </c>
    </row>
    <row r="117" spans="1:18" ht="13.5" thickBot="1" x14ac:dyDescent="0.3">
      <c r="P117" s="122"/>
      <c r="R117" s="19"/>
    </row>
    <row r="118" spans="1:18" s="57" customFormat="1" ht="25.9" customHeight="1" thickBot="1" x14ac:dyDescent="0.3">
      <c r="A118" s="191" t="s">
        <v>221</v>
      </c>
      <c r="B118" s="192"/>
      <c r="C118" s="192"/>
      <c r="D118" s="192"/>
      <c r="E118" s="192"/>
      <c r="F118" s="192"/>
      <c r="G118" s="192"/>
      <c r="H118" s="192"/>
      <c r="I118" s="192"/>
      <c r="J118" s="192"/>
      <c r="K118" s="193"/>
      <c r="M118" s="106"/>
      <c r="N118" s="106"/>
      <c r="O118" s="106"/>
      <c r="P118" s="123"/>
      <c r="Q118" s="119"/>
    </row>
    <row r="119" spans="1:18" x14ac:dyDescent="0.25">
      <c r="P119" s="122"/>
      <c r="R119" s="19"/>
    </row>
    <row r="120" spans="1:18" ht="13.15" customHeight="1" x14ac:dyDescent="0.25">
      <c r="A120" s="44" t="s">
        <v>14</v>
      </c>
      <c r="B120" s="194" t="s">
        <v>176</v>
      </c>
      <c r="C120" s="195"/>
      <c r="D120" s="195"/>
      <c r="E120" s="195"/>
      <c r="F120" s="195"/>
      <c r="G120" s="195"/>
      <c r="H120" s="195"/>
      <c r="I120" s="195"/>
      <c r="J120" s="195"/>
      <c r="K120" s="196"/>
      <c r="M120" s="228" t="s">
        <v>188</v>
      </c>
      <c r="N120" s="229"/>
      <c r="O120" s="230"/>
      <c r="P120" s="249" t="s">
        <v>338</v>
      </c>
      <c r="Q120" s="249"/>
      <c r="R120" s="249"/>
    </row>
    <row r="121" spans="1:18" ht="38.25" x14ac:dyDescent="0.25">
      <c r="A121" s="186" t="s">
        <v>165</v>
      </c>
      <c r="B121" s="182" t="s">
        <v>164</v>
      </c>
      <c r="C121" s="182" t="s">
        <v>183</v>
      </c>
      <c r="D121" s="220" t="s">
        <v>289</v>
      </c>
      <c r="E121" s="222" t="s">
        <v>189</v>
      </c>
      <c r="F121" s="223"/>
      <c r="G121" s="109" t="s">
        <v>190</v>
      </c>
      <c r="H121" s="109" t="s">
        <v>188</v>
      </c>
      <c r="I121" s="109" t="s">
        <v>338</v>
      </c>
      <c r="J121" s="109" t="s">
        <v>150</v>
      </c>
      <c r="K121" s="184" t="s">
        <v>144</v>
      </c>
      <c r="M121" s="207" t="s">
        <v>352</v>
      </c>
      <c r="N121" s="207" t="s">
        <v>354</v>
      </c>
      <c r="O121" s="207" t="s">
        <v>353</v>
      </c>
      <c r="P121" s="235" t="s">
        <v>144</v>
      </c>
      <c r="Q121" s="231" t="s">
        <v>355</v>
      </c>
      <c r="R121" s="231" t="s">
        <v>356</v>
      </c>
    </row>
    <row r="122" spans="1:18" ht="56.25" x14ac:dyDescent="0.25">
      <c r="A122" s="187"/>
      <c r="B122" s="183"/>
      <c r="C122" s="183"/>
      <c r="D122" s="221"/>
      <c r="E122" s="150" t="s">
        <v>331</v>
      </c>
      <c r="F122" s="150" t="s">
        <v>333</v>
      </c>
      <c r="G122" s="150" t="s">
        <v>334</v>
      </c>
      <c r="H122" s="150" t="s">
        <v>335</v>
      </c>
      <c r="I122" s="150" t="s">
        <v>336</v>
      </c>
      <c r="J122" s="150" t="s">
        <v>337</v>
      </c>
      <c r="K122" s="185"/>
      <c r="M122" s="208"/>
      <c r="N122" s="208"/>
      <c r="O122" s="208"/>
      <c r="P122" s="235"/>
      <c r="Q122" s="232"/>
      <c r="R122" s="232"/>
    </row>
    <row r="123" spans="1:18" x14ac:dyDescent="0.2">
      <c r="A123" s="51" t="s">
        <v>74</v>
      </c>
      <c r="B123" s="71" t="s">
        <v>223</v>
      </c>
      <c r="C123" s="138"/>
      <c r="D123" s="74">
        <v>1</v>
      </c>
      <c r="E123" s="138"/>
      <c r="F123" s="140"/>
      <c r="G123" s="139"/>
      <c r="H123" s="60"/>
      <c r="I123" s="60"/>
      <c r="J123" s="60"/>
      <c r="K123" s="81">
        <f t="shared" ref="K123:K132" si="81">D123*E123*G123</f>
        <v>0</v>
      </c>
      <c r="M123" s="115" t="str">
        <f t="shared" ref="M123:M132" si="82">IF(H123="Partie interne",K123,"0")</f>
        <v>0</v>
      </c>
      <c r="N123" s="111" t="str">
        <f t="shared" ref="N123:N132" si="83">IF(H123="Auteure ou auteur de la demande/partie interne/partie apparentée",K123,"0")</f>
        <v>0</v>
      </c>
      <c r="O123" s="111" t="str">
        <f t="shared" ref="O123:O132" si="84">IF(H123="Partie externe",K123,"0")</f>
        <v>0</v>
      </c>
      <c r="P123" s="111" t="str">
        <f t="shared" ref="P123:P132" si="85">IF(I123="Oui",K123,"0")</f>
        <v>0</v>
      </c>
      <c r="Q123" s="111" t="str">
        <f t="shared" ref="Q123:Q132" si="86">IF(J123="Non",P123,"0")</f>
        <v>0</v>
      </c>
      <c r="R123" s="111" t="str">
        <f t="shared" ref="R123:R132" si="87">IF(J123="Oui",P123,"0")</f>
        <v>0</v>
      </c>
    </row>
    <row r="124" spans="1:18" x14ac:dyDescent="0.2">
      <c r="A124" s="51" t="s">
        <v>75</v>
      </c>
      <c r="B124" s="53" t="s">
        <v>224</v>
      </c>
      <c r="C124" s="138"/>
      <c r="D124" s="74">
        <v>1</v>
      </c>
      <c r="E124" s="138"/>
      <c r="F124" s="140"/>
      <c r="G124" s="139"/>
      <c r="H124" s="60"/>
      <c r="I124" s="60"/>
      <c r="J124" s="60"/>
      <c r="K124" s="81">
        <f t="shared" si="81"/>
        <v>0</v>
      </c>
      <c r="M124" s="115" t="str">
        <f t="shared" si="82"/>
        <v>0</v>
      </c>
      <c r="N124" s="111" t="str">
        <f t="shared" si="83"/>
        <v>0</v>
      </c>
      <c r="O124" s="111" t="str">
        <f t="shared" si="84"/>
        <v>0</v>
      </c>
      <c r="P124" s="111" t="str">
        <f t="shared" si="85"/>
        <v>0</v>
      </c>
      <c r="Q124" s="111" t="str">
        <f t="shared" si="86"/>
        <v>0</v>
      </c>
      <c r="R124" s="111" t="str">
        <f t="shared" si="87"/>
        <v>0</v>
      </c>
    </row>
    <row r="125" spans="1:18" x14ac:dyDescent="0.2">
      <c r="A125" s="51" t="s">
        <v>76</v>
      </c>
      <c r="B125" s="53" t="s">
        <v>225</v>
      </c>
      <c r="C125" s="138"/>
      <c r="D125" s="74">
        <v>1</v>
      </c>
      <c r="E125" s="138"/>
      <c r="F125" s="140"/>
      <c r="G125" s="139"/>
      <c r="H125" s="60"/>
      <c r="I125" s="60"/>
      <c r="J125" s="60"/>
      <c r="K125" s="81">
        <f t="shared" si="81"/>
        <v>0</v>
      </c>
      <c r="M125" s="115" t="str">
        <f t="shared" si="82"/>
        <v>0</v>
      </c>
      <c r="N125" s="111" t="str">
        <f t="shared" si="83"/>
        <v>0</v>
      </c>
      <c r="O125" s="111" t="str">
        <f t="shared" si="84"/>
        <v>0</v>
      </c>
      <c r="P125" s="111" t="str">
        <f t="shared" si="85"/>
        <v>0</v>
      </c>
      <c r="Q125" s="111" t="str">
        <f t="shared" si="86"/>
        <v>0</v>
      </c>
      <c r="R125" s="111" t="str">
        <f t="shared" si="87"/>
        <v>0</v>
      </c>
    </row>
    <row r="126" spans="1:18" x14ac:dyDescent="0.2">
      <c r="A126" s="51" t="s">
        <v>77</v>
      </c>
      <c r="B126" s="53" t="s">
        <v>226</v>
      </c>
      <c r="C126" s="138"/>
      <c r="D126" s="74">
        <v>1</v>
      </c>
      <c r="E126" s="138"/>
      <c r="F126" s="140"/>
      <c r="G126" s="139"/>
      <c r="H126" s="60"/>
      <c r="I126" s="60"/>
      <c r="J126" s="60"/>
      <c r="K126" s="81">
        <f t="shared" si="81"/>
        <v>0</v>
      </c>
      <c r="M126" s="115" t="str">
        <f t="shared" si="82"/>
        <v>0</v>
      </c>
      <c r="N126" s="111" t="str">
        <f t="shared" si="83"/>
        <v>0</v>
      </c>
      <c r="O126" s="111" t="str">
        <f t="shared" si="84"/>
        <v>0</v>
      </c>
      <c r="P126" s="111" t="str">
        <f t="shared" si="85"/>
        <v>0</v>
      </c>
      <c r="Q126" s="111" t="str">
        <f t="shared" si="86"/>
        <v>0</v>
      </c>
      <c r="R126" s="111" t="str">
        <f t="shared" si="87"/>
        <v>0</v>
      </c>
    </row>
    <row r="127" spans="1:18" x14ac:dyDescent="0.2">
      <c r="A127" s="51" t="s">
        <v>78</v>
      </c>
      <c r="B127" s="53" t="s">
        <v>227</v>
      </c>
      <c r="C127" s="138"/>
      <c r="D127" s="74">
        <v>1</v>
      </c>
      <c r="E127" s="138"/>
      <c r="F127" s="140"/>
      <c r="G127" s="139"/>
      <c r="H127" s="60"/>
      <c r="I127" s="60"/>
      <c r="J127" s="60"/>
      <c r="K127" s="81">
        <f t="shared" si="81"/>
        <v>0</v>
      </c>
      <c r="M127" s="115" t="str">
        <f t="shared" si="82"/>
        <v>0</v>
      </c>
      <c r="N127" s="111" t="str">
        <f t="shared" si="83"/>
        <v>0</v>
      </c>
      <c r="O127" s="111" t="str">
        <f t="shared" si="84"/>
        <v>0</v>
      </c>
      <c r="P127" s="111" t="str">
        <f t="shared" si="85"/>
        <v>0</v>
      </c>
      <c r="Q127" s="111" t="str">
        <f t="shared" si="86"/>
        <v>0</v>
      </c>
      <c r="R127" s="111" t="str">
        <f t="shared" si="87"/>
        <v>0</v>
      </c>
    </row>
    <row r="128" spans="1:18" x14ac:dyDescent="0.2">
      <c r="A128" s="51" t="s">
        <v>79</v>
      </c>
      <c r="B128" s="53" t="s">
        <v>228</v>
      </c>
      <c r="C128" s="25"/>
      <c r="D128" s="26">
        <v>1</v>
      </c>
      <c r="E128" s="25"/>
      <c r="F128" s="140"/>
      <c r="G128" s="89"/>
      <c r="H128" s="60"/>
      <c r="I128" s="60"/>
      <c r="J128" s="60"/>
      <c r="K128" s="81">
        <f t="shared" si="81"/>
        <v>0</v>
      </c>
      <c r="M128" s="115" t="str">
        <f t="shared" si="82"/>
        <v>0</v>
      </c>
      <c r="N128" s="111" t="str">
        <f t="shared" si="83"/>
        <v>0</v>
      </c>
      <c r="O128" s="111" t="str">
        <f t="shared" si="84"/>
        <v>0</v>
      </c>
      <c r="P128" s="111" t="str">
        <f t="shared" si="85"/>
        <v>0</v>
      </c>
      <c r="Q128" s="111" t="str">
        <f t="shared" si="86"/>
        <v>0</v>
      </c>
      <c r="R128" s="111" t="str">
        <f t="shared" si="87"/>
        <v>0</v>
      </c>
    </row>
    <row r="129" spans="1:18" x14ac:dyDescent="0.2">
      <c r="A129" s="54" t="s">
        <v>146</v>
      </c>
      <c r="B129" s="152" t="s">
        <v>350</v>
      </c>
      <c r="C129" s="126"/>
      <c r="D129" s="26">
        <v>1</v>
      </c>
      <c r="E129" s="25"/>
      <c r="F129" s="140"/>
      <c r="G129" s="89"/>
      <c r="H129" s="60"/>
      <c r="I129" s="60"/>
      <c r="J129" s="60"/>
      <c r="K129" s="81">
        <f t="shared" si="81"/>
        <v>0</v>
      </c>
      <c r="M129" s="115" t="str">
        <f t="shared" si="82"/>
        <v>0</v>
      </c>
      <c r="N129" s="111" t="str">
        <f t="shared" si="83"/>
        <v>0</v>
      </c>
      <c r="O129" s="111" t="str">
        <f t="shared" si="84"/>
        <v>0</v>
      </c>
      <c r="P129" s="111" t="str">
        <f t="shared" si="85"/>
        <v>0</v>
      </c>
      <c r="Q129" s="111" t="str">
        <f t="shared" si="86"/>
        <v>0</v>
      </c>
      <c r="R129" s="111" t="str">
        <f t="shared" si="87"/>
        <v>0</v>
      </c>
    </row>
    <row r="130" spans="1:18" x14ac:dyDescent="0.2">
      <c r="A130" s="54">
        <v>11.85</v>
      </c>
      <c r="B130" s="152" t="s">
        <v>351</v>
      </c>
      <c r="C130" s="126"/>
      <c r="D130" s="26">
        <v>1</v>
      </c>
      <c r="E130" s="25"/>
      <c r="F130" s="140"/>
      <c r="G130" s="89"/>
      <c r="H130" s="60"/>
      <c r="I130" s="60"/>
      <c r="J130" s="60"/>
      <c r="K130" s="81">
        <f t="shared" si="81"/>
        <v>0</v>
      </c>
      <c r="M130" s="115" t="str">
        <f t="shared" si="82"/>
        <v>0</v>
      </c>
      <c r="N130" s="111" t="str">
        <f t="shared" si="83"/>
        <v>0</v>
      </c>
      <c r="O130" s="111" t="str">
        <f t="shared" si="84"/>
        <v>0</v>
      </c>
      <c r="P130" s="111" t="str">
        <f t="shared" si="85"/>
        <v>0</v>
      </c>
      <c r="Q130" s="111" t="str">
        <f t="shared" si="86"/>
        <v>0</v>
      </c>
      <c r="R130" s="111" t="str">
        <f t="shared" si="87"/>
        <v>0</v>
      </c>
    </row>
    <row r="131" spans="1:18" x14ac:dyDescent="0.2">
      <c r="A131" s="51" t="s">
        <v>80</v>
      </c>
      <c r="B131" s="71" t="s">
        <v>229</v>
      </c>
      <c r="C131" s="25"/>
      <c r="D131" s="26">
        <v>1</v>
      </c>
      <c r="E131" s="25"/>
      <c r="F131" s="140"/>
      <c r="G131" s="89"/>
      <c r="H131" s="60"/>
      <c r="I131" s="60"/>
      <c r="J131" s="60"/>
      <c r="K131" s="81">
        <f t="shared" si="81"/>
        <v>0</v>
      </c>
      <c r="M131" s="115" t="str">
        <f t="shared" si="82"/>
        <v>0</v>
      </c>
      <c r="N131" s="111" t="str">
        <f t="shared" si="83"/>
        <v>0</v>
      </c>
      <c r="O131" s="111" t="str">
        <f t="shared" si="84"/>
        <v>0</v>
      </c>
      <c r="P131" s="111" t="str">
        <f t="shared" si="85"/>
        <v>0</v>
      </c>
      <c r="Q131" s="111" t="str">
        <f t="shared" si="86"/>
        <v>0</v>
      </c>
      <c r="R131" s="111" t="str">
        <f t="shared" si="87"/>
        <v>0</v>
      </c>
    </row>
    <row r="132" spans="1:18" x14ac:dyDescent="0.2">
      <c r="A132" s="51" t="s">
        <v>81</v>
      </c>
      <c r="B132" s="53" t="s">
        <v>197</v>
      </c>
      <c r="C132" s="25"/>
      <c r="D132" s="26">
        <v>1</v>
      </c>
      <c r="E132" s="25"/>
      <c r="F132" s="140"/>
      <c r="G132" s="89"/>
      <c r="H132" s="60"/>
      <c r="I132" s="60"/>
      <c r="J132" s="60"/>
      <c r="K132" s="81">
        <f t="shared" si="81"/>
        <v>0</v>
      </c>
      <c r="M132" s="115" t="str">
        <f t="shared" si="82"/>
        <v>0</v>
      </c>
      <c r="N132" s="111" t="str">
        <f t="shared" si="83"/>
        <v>0</v>
      </c>
      <c r="O132" s="111" t="str">
        <f t="shared" si="84"/>
        <v>0</v>
      </c>
      <c r="P132" s="111" t="str">
        <f t="shared" si="85"/>
        <v>0</v>
      </c>
      <c r="Q132" s="111" t="str">
        <f t="shared" si="86"/>
        <v>0</v>
      </c>
      <c r="R132" s="111" t="str">
        <f t="shared" si="87"/>
        <v>0</v>
      </c>
    </row>
    <row r="133" spans="1:18" s="20" customFormat="1" x14ac:dyDescent="0.25">
      <c r="A133" s="43" t="s">
        <v>14</v>
      </c>
      <c r="B133" s="18" t="s">
        <v>222</v>
      </c>
      <c r="C133" s="18"/>
      <c r="D133" s="18"/>
      <c r="E133" s="18"/>
      <c r="F133" s="61"/>
      <c r="G133" s="91"/>
      <c r="H133" s="61"/>
      <c r="I133" s="61"/>
      <c r="J133" s="61"/>
      <c r="K133" s="80">
        <f>SUM(K123:K132)</f>
        <v>0</v>
      </c>
      <c r="M133" s="115">
        <f>SUM(M123:M132)</f>
        <v>0</v>
      </c>
      <c r="N133" s="115">
        <f t="shared" ref="N133:O133" si="88">SUM(N123:N132)</f>
        <v>0</v>
      </c>
      <c r="O133" s="115">
        <f t="shared" si="88"/>
        <v>0</v>
      </c>
      <c r="P133" s="115">
        <f t="shared" ref="P133" si="89">SUM(P123:P132)</f>
        <v>0</v>
      </c>
      <c r="Q133" s="115">
        <f t="shared" ref="Q133" si="90">SUM(Q123:Q132)</f>
        <v>0</v>
      </c>
      <c r="R133" s="115">
        <f t="shared" ref="R133" si="91">SUM(R123:R132)</f>
        <v>0</v>
      </c>
    </row>
    <row r="134" spans="1:18" x14ac:dyDescent="0.25">
      <c r="P134" s="122"/>
      <c r="R134" s="19"/>
    </row>
    <row r="135" spans="1:18" ht="13.15" customHeight="1" x14ac:dyDescent="0.25">
      <c r="A135" s="44" t="s">
        <v>15</v>
      </c>
      <c r="B135" s="197" t="s">
        <v>177</v>
      </c>
      <c r="C135" s="197"/>
      <c r="D135" s="197"/>
      <c r="E135" s="197"/>
      <c r="F135" s="197"/>
      <c r="G135" s="197"/>
      <c r="H135" s="197"/>
      <c r="I135" s="197"/>
      <c r="J135" s="197"/>
      <c r="K135" s="197"/>
      <c r="M135" s="224" t="s">
        <v>188</v>
      </c>
      <c r="N135" s="224"/>
      <c r="O135" s="224"/>
      <c r="P135" s="249" t="s">
        <v>338</v>
      </c>
      <c r="Q135" s="249"/>
      <c r="R135" s="249"/>
    </row>
    <row r="136" spans="1:18" ht="38.25" x14ac:dyDescent="0.25">
      <c r="A136" s="186" t="s">
        <v>165</v>
      </c>
      <c r="B136" s="182" t="s">
        <v>164</v>
      </c>
      <c r="C136" s="182" t="s">
        <v>183</v>
      </c>
      <c r="D136" s="220" t="s">
        <v>289</v>
      </c>
      <c r="E136" s="222" t="s">
        <v>189</v>
      </c>
      <c r="F136" s="223"/>
      <c r="G136" s="109" t="s">
        <v>190</v>
      </c>
      <c r="H136" s="109" t="s">
        <v>188</v>
      </c>
      <c r="I136" s="109" t="s">
        <v>338</v>
      </c>
      <c r="J136" s="109" t="s">
        <v>150</v>
      </c>
      <c r="K136" s="184" t="s">
        <v>144</v>
      </c>
      <c r="M136" s="207" t="s">
        <v>352</v>
      </c>
      <c r="N136" s="207" t="s">
        <v>354</v>
      </c>
      <c r="O136" s="207" t="s">
        <v>353</v>
      </c>
      <c r="P136" s="235" t="s">
        <v>144</v>
      </c>
      <c r="Q136" s="231" t="s">
        <v>355</v>
      </c>
      <c r="R136" s="231" t="s">
        <v>356</v>
      </c>
    </row>
    <row r="137" spans="1:18" ht="56.25" x14ac:dyDescent="0.25">
      <c r="A137" s="187"/>
      <c r="B137" s="183"/>
      <c r="C137" s="183"/>
      <c r="D137" s="221"/>
      <c r="E137" s="150" t="s">
        <v>331</v>
      </c>
      <c r="F137" s="150" t="s">
        <v>333</v>
      </c>
      <c r="G137" s="150" t="s">
        <v>334</v>
      </c>
      <c r="H137" s="150" t="s">
        <v>335</v>
      </c>
      <c r="I137" s="150" t="s">
        <v>336</v>
      </c>
      <c r="J137" s="150" t="s">
        <v>337</v>
      </c>
      <c r="K137" s="185"/>
      <c r="M137" s="208"/>
      <c r="N137" s="208"/>
      <c r="O137" s="208"/>
      <c r="P137" s="235"/>
      <c r="Q137" s="232"/>
      <c r="R137" s="232"/>
    </row>
    <row r="138" spans="1:18" x14ac:dyDescent="0.2">
      <c r="A138" s="51" t="s">
        <v>82</v>
      </c>
      <c r="B138" s="53" t="s">
        <v>210</v>
      </c>
      <c r="C138" s="138"/>
      <c r="D138" s="74">
        <v>1</v>
      </c>
      <c r="E138" s="138"/>
      <c r="F138" s="140"/>
      <c r="G138" s="139"/>
      <c r="H138" s="60"/>
      <c r="I138" s="60"/>
      <c r="J138" s="60"/>
      <c r="K138" s="81">
        <f t="shared" ref="K138:K149" si="92">D138*E138*G138</f>
        <v>0</v>
      </c>
      <c r="M138" s="115" t="str">
        <f t="shared" ref="M138:M149" si="93">IF(H138="Partie interne",K138,"0")</f>
        <v>0</v>
      </c>
      <c r="N138" s="111" t="str">
        <f t="shared" ref="N138:N149" si="94">IF(H138="Auteure ou auteur de la demande/partie interne/partie apparentée",K138,"0")</f>
        <v>0</v>
      </c>
      <c r="O138" s="111" t="str">
        <f t="shared" ref="O138:O149" si="95">IF(H138="Partie externe",K138,"0")</f>
        <v>0</v>
      </c>
      <c r="P138" s="111" t="str">
        <f t="shared" ref="P138:P149" si="96">IF(I138="Oui",K138,"0")</f>
        <v>0</v>
      </c>
      <c r="Q138" s="111" t="str">
        <f t="shared" ref="Q138:Q149" si="97">IF(J138="Non",P138,"0")</f>
        <v>0</v>
      </c>
      <c r="R138" s="111" t="str">
        <f t="shared" ref="R138:R149" si="98">IF(J138="Oui",P138,"0")</f>
        <v>0</v>
      </c>
    </row>
    <row r="139" spans="1:18" x14ac:dyDescent="0.2">
      <c r="A139" s="51" t="s">
        <v>83</v>
      </c>
      <c r="B139" s="53" t="s">
        <v>211</v>
      </c>
      <c r="C139" s="138"/>
      <c r="D139" s="74">
        <v>1</v>
      </c>
      <c r="E139" s="138"/>
      <c r="F139" s="140"/>
      <c r="G139" s="139"/>
      <c r="H139" s="60"/>
      <c r="I139" s="60"/>
      <c r="J139" s="60"/>
      <c r="K139" s="81">
        <f t="shared" si="92"/>
        <v>0</v>
      </c>
      <c r="M139" s="115" t="str">
        <f t="shared" si="93"/>
        <v>0</v>
      </c>
      <c r="N139" s="111" t="str">
        <f t="shared" si="94"/>
        <v>0</v>
      </c>
      <c r="O139" s="111" t="str">
        <f t="shared" si="95"/>
        <v>0</v>
      </c>
      <c r="P139" s="111" t="str">
        <f t="shared" si="96"/>
        <v>0</v>
      </c>
      <c r="Q139" s="111" t="str">
        <f t="shared" si="97"/>
        <v>0</v>
      </c>
      <c r="R139" s="111" t="str">
        <f t="shared" si="98"/>
        <v>0</v>
      </c>
    </row>
    <row r="140" spans="1:18" x14ac:dyDescent="0.2">
      <c r="A140" s="51" t="s">
        <v>84</v>
      </c>
      <c r="B140" s="53" t="s">
        <v>212</v>
      </c>
      <c r="C140" s="138"/>
      <c r="D140" s="74">
        <v>1</v>
      </c>
      <c r="E140" s="138"/>
      <c r="F140" s="140"/>
      <c r="G140" s="139"/>
      <c r="H140" s="60"/>
      <c r="I140" s="60"/>
      <c r="J140" s="60"/>
      <c r="K140" s="81">
        <f t="shared" si="92"/>
        <v>0</v>
      </c>
      <c r="M140" s="115" t="str">
        <f t="shared" si="93"/>
        <v>0</v>
      </c>
      <c r="N140" s="111" t="str">
        <f t="shared" si="94"/>
        <v>0</v>
      </c>
      <c r="O140" s="111" t="str">
        <f t="shared" si="95"/>
        <v>0</v>
      </c>
      <c r="P140" s="111" t="str">
        <f t="shared" si="96"/>
        <v>0</v>
      </c>
      <c r="Q140" s="111" t="str">
        <f t="shared" si="97"/>
        <v>0</v>
      </c>
      <c r="R140" s="111" t="str">
        <f t="shared" si="98"/>
        <v>0</v>
      </c>
    </row>
    <row r="141" spans="1:18" x14ac:dyDescent="0.2">
      <c r="A141" s="51" t="s">
        <v>85</v>
      </c>
      <c r="B141" s="53" t="s">
        <v>213</v>
      </c>
      <c r="C141" s="138"/>
      <c r="D141" s="74">
        <v>1</v>
      </c>
      <c r="E141" s="138"/>
      <c r="F141" s="140"/>
      <c r="G141" s="139"/>
      <c r="H141" s="60"/>
      <c r="I141" s="60"/>
      <c r="J141" s="60"/>
      <c r="K141" s="81">
        <f t="shared" si="92"/>
        <v>0</v>
      </c>
      <c r="M141" s="115" t="str">
        <f t="shared" si="93"/>
        <v>0</v>
      </c>
      <c r="N141" s="111" t="str">
        <f t="shared" si="94"/>
        <v>0</v>
      </c>
      <c r="O141" s="111" t="str">
        <f t="shared" si="95"/>
        <v>0</v>
      </c>
      <c r="P141" s="111" t="str">
        <f t="shared" si="96"/>
        <v>0</v>
      </c>
      <c r="Q141" s="111" t="str">
        <f t="shared" si="97"/>
        <v>0</v>
      </c>
      <c r="R141" s="111" t="str">
        <f t="shared" si="98"/>
        <v>0</v>
      </c>
    </row>
    <row r="142" spans="1:18" x14ac:dyDescent="0.2">
      <c r="A142" s="51" t="s">
        <v>86</v>
      </c>
      <c r="B142" s="53" t="s">
        <v>214</v>
      </c>
      <c r="C142" s="138"/>
      <c r="D142" s="74">
        <v>1</v>
      </c>
      <c r="E142" s="138"/>
      <c r="F142" s="140"/>
      <c r="G142" s="139"/>
      <c r="H142" s="60"/>
      <c r="I142" s="60"/>
      <c r="J142" s="60"/>
      <c r="K142" s="81">
        <f t="shared" si="92"/>
        <v>0</v>
      </c>
      <c r="M142" s="115" t="str">
        <f t="shared" si="93"/>
        <v>0</v>
      </c>
      <c r="N142" s="111" t="str">
        <f t="shared" si="94"/>
        <v>0</v>
      </c>
      <c r="O142" s="111" t="str">
        <f t="shared" si="95"/>
        <v>0</v>
      </c>
      <c r="P142" s="111" t="str">
        <f t="shared" si="96"/>
        <v>0</v>
      </c>
      <c r="Q142" s="111" t="str">
        <f t="shared" si="97"/>
        <v>0</v>
      </c>
      <c r="R142" s="111" t="str">
        <f t="shared" si="98"/>
        <v>0</v>
      </c>
    </row>
    <row r="143" spans="1:18" x14ac:dyDescent="0.2">
      <c r="A143" s="51" t="s">
        <v>87</v>
      </c>
      <c r="B143" s="53" t="s">
        <v>215</v>
      </c>
      <c r="C143" s="25"/>
      <c r="D143" s="26">
        <v>1</v>
      </c>
      <c r="E143" s="25"/>
      <c r="F143" s="140"/>
      <c r="G143" s="89"/>
      <c r="H143" s="60"/>
      <c r="I143" s="60"/>
      <c r="J143" s="60"/>
      <c r="K143" s="81">
        <f t="shared" si="92"/>
        <v>0</v>
      </c>
      <c r="M143" s="115" t="str">
        <f t="shared" si="93"/>
        <v>0</v>
      </c>
      <c r="N143" s="111" t="str">
        <f t="shared" si="94"/>
        <v>0</v>
      </c>
      <c r="O143" s="111" t="str">
        <f t="shared" si="95"/>
        <v>0</v>
      </c>
      <c r="P143" s="111" t="str">
        <f t="shared" si="96"/>
        <v>0</v>
      </c>
      <c r="Q143" s="111" t="str">
        <f t="shared" si="97"/>
        <v>0</v>
      </c>
      <c r="R143" s="111" t="str">
        <f t="shared" si="98"/>
        <v>0</v>
      </c>
    </row>
    <row r="144" spans="1:18" x14ac:dyDescent="0.2">
      <c r="A144" s="51" t="s">
        <v>88</v>
      </c>
      <c r="B144" s="53" t="s">
        <v>216</v>
      </c>
      <c r="C144" s="25"/>
      <c r="D144" s="26">
        <v>1</v>
      </c>
      <c r="E144" s="25"/>
      <c r="F144" s="140"/>
      <c r="G144" s="89"/>
      <c r="H144" s="60"/>
      <c r="I144" s="60"/>
      <c r="J144" s="60"/>
      <c r="K144" s="81">
        <f t="shared" si="92"/>
        <v>0</v>
      </c>
      <c r="M144" s="115" t="str">
        <f t="shared" si="93"/>
        <v>0</v>
      </c>
      <c r="N144" s="111" t="str">
        <f t="shared" si="94"/>
        <v>0</v>
      </c>
      <c r="O144" s="111" t="str">
        <f t="shared" si="95"/>
        <v>0</v>
      </c>
      <c r="P144" s="111" t="str">
        <f t="shared" si="96"/>
        <v>0</v>
      </c>
      <c r="Q144" s="111" t="str">
        <f t="shared" si="97"/>
        <v>0</v>
      </c>
      <c r="R144" s="111" t="str">
        <f t="shared" si="98"/>
        <v>0</v>
      </c>
    </row>
    <row r="145" spans="1:18" x14ac:dyDescent="0.2">
      <c r="A145" s="51" t="s">
        <v>89</v>
      </c>
      <c r="B145" s="53" t="s">
        <v>217</v>
      </c>
      <c r="C145" s="25"/>
      <c r="D145" s="26">
        <v>1</v>
      </c>
      <c r="E145" s="25"/>
      <c r="F145" s="140"/>
      <c r="G145" s="89"/>
      <c r="H145" s="60"/>
      <c r="I145" s="60"/>
      <c r="J145" s="60"/>
      <c r="K145" s="81">
        <f t="shared" si="92"/>
        <v>0</v>
      </c>
      <c r="M145" s="115" t="str">
        <f t="shared" si="93"/>
        <v>0</v>
      </c>
      <c r="N145" s="111" t="str">
        <f t="shared" si="94"/>
        <v>0</v>
      </c>
      <c r="O145" s="111" t="str">
        <f t="shared" si="95"/>
        <v>0</v>
      </c>
      <c r="P145" s="111" t="str">
        <f t="shared" si="96"/>
        <v>0</v>
      </c>
      <c r="Q145" s="111" t="str">
        <f t="shared" si="97"/>
        <v>0</v>
      </c>
      <c r="R145" s="111" t="str">
        <f t="shared" si="98"/>
        <v>0</v>
      </c>
    </row>
    <row r="146" spans="1:18" x14ac:dyDescent="0.2">
      <c r="A146" s="51" t="s">
        <v>90</v>
      </c>
      <c r="B146" s="53" t="s">
        <v>218</v>
      </c>
      <c r="C146" s="25"/>
      <c r="D146" s="26">
        <v>1</v>
      </c>
      <c r="E146" s="25"/>
      <c r="F146" s="140"/>
      <c r="G146" s="89"/>
      <c r="H146" s="60"/>
      <c r="I146" s="60"/>
      <c r="J146" s="60"/>
      <c r="K146" s="81">
        <f t="shared" si="92"/>
        <v>0</v>
      </c>
      <c r="M146" s="115" t="str">
        <f t="shared" si="93"/>
        <v>0</v>
      </c>
      <c r="N146" s="111" t="str">
        <f t="shared" si="94"/>
        <v>0</v>
      </c>
      <c r="O146" s="111" t="str">
        <f t="shared" si="95"/>
        <v>0</v>
      </c>
      <c r="P146" s="111" t="str">
        <f t="shared" si="96"/>
        <v>0</v>
      </c>
      <c r="Q146" s="111" t="str">
        <f t="shared" si="97"/>
        <v>0</v>
      </c>
      <c r="R146" s="111" t="str">
        <f t="shared" si="98"/>
        <v>0</v>
      </c>
    </row>
    <row r="147" spans="1:18" x14ac:dyDescent="0.2">
      <c r="A147" s="51" t="s">
        <v>91</v>
      </c>
      <c r="B147" s="53" t="s">
        <v>219</v>
      </c>
      <c r="C147" s="25"/>
      <c r="D147" s="26">
        <v>1</v>
      </c>
      <c r="E147" s="25"/>
      <c r="F147" s="140"/>
      <c r="G147" s="89"/>
      <c r="H147" s="60"/>
      <c r="I147" s="60"/>
      <c r="J147" s="60"/>
      <c r="K147" s="81">
        <f t="shared" si="92"/>
        <v>0</v>
      </c>
      <c r="M147" s="115" t="str">
        <f t="shared" si="93"/>
        <v>0</v>
      </c>
      <c r="N147" s="111" t="str">
        <f t="shared" si="94"/>
        <v>0</v>
      </c>
      <c r="O147" s="111" t="str">
        <f t="shared" si="95"/>
        <v>0</v>
      </c>
      <c r="P147" s="111" t="str">
        <f t="shared" si="96"/>
        <v>0</v>
      </c>
      <c r="Q147" s="111" t="str">
        <f t="shared" si="97"/>
        <v>0</v>
      </c>
      <c r="R147" s="111" t="str">
        <f t="shared" si="98"/>
        <v>0</v>
      </c>
    </row>
    <row r="148" spans="1:18" x14ac:dyDescent="0.2">
      <c r="A148" s="51" t="s">
        <v>92</v>
      </c>
      <c r="B148" s="53" t="s">
        <v>220</v>
      </c>
      <c r="C148" s="25"/>
      <c r="D148" s="26">
        <v>1</v>
      </c>
      <c r="E148" s="25"/>
      <c r="F148" s="140"/>
      <c r="G148" s="89"/>
      <c r="H148" s="60"/>
      <c r="I148" s="60"/>
      <c r="J148" s="60"/>
      <c r="K148" s="81">
        <f t="shared" si="92"/>
        <v>0</v>
      </c>
      <c r="M148" s="115" t="str">
        <f t="shared" si="93"/>
        <v>0</v>
      </c>
      <c r="N148" s="111" t="str">
        <f t="shared" si="94"/>
        <v>0</v>
      </c>
      <c r="O148" s="111" t="str">
        <f t="shared" si="95"/>
        <v>0</v>
      </c>
      <c r="P148" s="111" t="str">
        <f t="shared" si="96"/>
        <v>0</v>
      </c>
      <c r="Q148" s="111" t="str">
        <f t="shared" si="97"/>
        <v>0</v>
      </c>
      <c r="R148" s="111" t="str">
        <f t="shared" si="98"/>
        <v>0</v>
      </c>
    </row>
    <row r="149" spans="1:18" x14ac:dyDescent="0.2">
      <c r="A149" s="51" t="s">
        <v>93</v>
      </c>
      <c r="B149" s="53" t="s">
        <v>197</v>
      </c>
      <c r="C149" s="25"/>
      <c r="D149" s="26">
        <v>1</v>
      </c>
      <c r="E149" s="25"/>
      <c r="F149" s="140"/>
      <c r="G149" s="89"/>
      <c r="H149" s="60"/>
      <c r="I149" s="60"/>
      <c r="J149" s="60"/>
      <c r="K149" s="81">
        <f t="shared" si="92"/>
        <v>0</v>
      </c>
      <c r="M149" s="115" t="str">
        <f t="shared" si="93"/>
        <v>0</v>
      </c>
      <c r="N149" s="111" t="str">
        <f t="shared" si="94"/>
        <v>0</v>
      </c>
      <c r="O149" s="111" t="str">
        <f t="shared" si="95"/>
        <v>0</v>
      </c>
      <c r="P149" s="111" t="str">
        <f t="shared" si="96"/>
        <v>0</v>
      </c>
      <c r="Q149" s="111" t="str">
        <f t="shared" si="97"/>
        <v>0</v>
      </c>
      <c r="R149" s="111" t="str">
        <f t="shared" si="98"/>
        <v>0</v>
      </c>
    </row>
    <row r="150" spans="1:18" s="20" customFormat="1" x14ac:dyDescent="0.25">
      <c r="A150" s="43" t="s">
        <v>15</v>
      </c>
      <c r="B150" s="18" t="s">
        <v>209</v>
      </c>
      <c r="C150" s="18"/>
      <c r="D150" s="18"/>
      <c r="E150" s="18"/>
      <c r="F150" s="61"/>
      <c r="G150" s="91"/>
      <c r="H150" s="61"/>
      <c r="I150" s="61"/>
      <c r="J150" s="61"/>
      <c r="K150" s="80">
        <f>SUM(K138:K149)</f>
        <v>0</v>
      </c>
      <c r="M150" s="115">
        <f>SUM(M138:M149)</f>
        <v>0</v>
      </c>
      <c r="N150" s="115">
        <f t="shared" ref="N150:O150" si="99">SUM(N138:N149)</f>
        <v>0</v>
      </c>
      <c r="O150" s="115">
        <f t="shared" si="99"/>
        <v>0</v>
      </c>
      <c r="P150" s="115">
        <f t="shared" ref="P150" si="100">SUM(P138:P149)</f>
        <v>0</v>
      </c>
      <c r="Q150" s="115">
        <f t="shared" ref="Q150" si="101">SUM(Q138:Q149)</f>
        <v>0</v>
      </c>
      <c r="R150" s="115">
        <f t="shared" ref="R150" si="102">SUM(R138:R149)</f>
        <v>0</v>
      </c>
    </row>
    <row r="151" spans="1:18" ht="13.5" thickBot="1" x14ac:dyDescent="0.3">
      <c r="P151" s="122"/>
      <c r="R151" s="19"/>
    </row>
    <row r="152" spans="1:18" s="57" customFormat="1" ht="25.9" customHeight="1" thickBot="1" x14ac:dyDescent="0.3">
      <c r="A152" s="191" t="s">
        <v>198</v>
      </c>
      <c r="B152" s="192"/>
      <c r="C152" s="192"/>
      <c r="D152" s="192"/>
      <c r="E152" s="192"/>
      <c r="F152" s="192"/>
      <c r="G152" s="192"/>
      <c r="H152" s="192"/>
      <c r="I152" s="192"/>
      <c r="J152" s="192"/>
      <c r="K152" s="193"/>
      <c r="M152" s="106"/>
      <c r="N152" s="106"/>
      <c r="O152" s="106"/>
      <c r="P152" s="123"/>
      <c r="Q152" s="119"/>
    </row>
    <row r="153" spans="1:18" x14ac:dyDescent="0.25">
      <c r="P153" s="122"/>
      <c r="R153" s="19"/>
    </row>
    <row r="154" spans="1:18" s="2" customFormat="1" ht="27" customHeight="1" x14ac:dyDescent="0.25">
      <c r="A154" s="236" t="s">
        <v>349</v>
      </c>
      <c r="B154" s="237"/>
      <c r="C154" s="237"/>
      <c r="D154" s="237"/>
      <c r="E154" s="237"/>
      <c r="F154" s="237"/>
      <c r="G154" s="237"/>
      <c r="H154" s="237"/>
      <c r="I154" s="237"/>
      <c r="J154" s="237"/>
      <c r="K154" s="238"/>
      <c r="M154" s="121"/>
      <c r="N154" s="121"/>
      <c r="O154" s="121"/>
      <c r="P154" s="125"/>
      <c r="Q154" s="120"/>
    </row>
    <row r="155" spans="1:18" x14ac:dyDescent="0.25">
      <c r="P155" s="122"/>
      <c r="R155" s="19"/>
    </row>
    <row r="156" spans="1:18" ht="13.15" customHeight="1" x14ac:dyDescent="0.25">
      <c r="A156" s="44" t="s">
        <v>16</v>
      </c>
      <c r="B156" s="197" t="s">
        <v>178</v>
      </c>
      <c r="C156" s="197"/>
      <c r="D156" s="197"/>
      <c r="E156" s="197"/>
      <c r="F156" s="197"/>
      <c r="G156" s="197"/>
      <c r="H156" s="197"/>
      <c r="I156" s="197"/>
      <c r="J156" s="197"/>
      <c r="K156" s="197"/>
      <c r="M156" s="224" t="s">
        <v>188</v>
      </c>
      <c r="N156" s="224"/>
      <c r="O156" s="224"/>
      <c r="P156" s="249" t="s">
        <v>338</v>
      </c>
      <c r="Q156" s="249"/>
      <c r="R156" s="249"/>
    </row>
    <row r="157" spans="1:18" s="2" customFormat="1" ht="38.25" x14ac:dyDescent="0.25">
      <c r="A157" s="248" t="s">
        <v>165</v>
      </c>
      <c r="B157" s="239" t="s">
        <v>164</v>
      </c>
      <c r="C157" s="239" t="s">
        <v>183</v>
      </c>
      <c r="D157" s="239"/>
      <c r="E157" s="239"/>
      <c r="F157" s="239"/>
      <c r="G157" s="239"/>
      <c r="H157" s="109" t="s">
        <v>188</v>
      </c>
      <c r="I157" s="109" t="s">
        <v>338</v>
      </c>
      <c r="J157" s="109" t="s">
        <v>150</v>
      </c>
      <c r="K157" s="184" t="s">
        <v>144</v>
      </c>
      <c r="M157" s="207" t="s">
        <v>352</v>
      </c>
      <c r="N157" s="207" t="s">
        <v>354</v>
      </c>
      <c r="O157" s="207" t="s">
        <v>353</v>
      </c>
      <c r="P157" s="235" t="s">
        <v>144</v>
      </c>
      <c r="Q157" s="231" t="s">
        <v>355</v>
      </c>
      <c r="R157" s="231" t="s">
        <v>356</v>
      </c>
    </row>
    <row r="158" spans="1:18" s="2" customFormat="1" ht="43.9" customHeight="1" x14ac:dyDescent="0.25">
      <c r="A158" s="248"/>
      <c r="B158" s="239"/>
      <c r="C158" s="239"/>
      <c r="D158" s="239"/>
      <c r="E158" s="239"/>
      <c r="F158" s="239"/>
      <c r="G158" s="239"/>
      <c r="H158" s="150" t="s">
        <v>335</v>
      </c>
      <c r="I158" s="150" t="s">
        <v>336</v>
      </c>
      <c r="J158" s="150" t="s">
        <v>337</v>
      </c>
      <c r="K158" s="185"/>
      <c r="M158" s="208"/>
      <c r="N158" s="208"/>
      <c r="O158" s="208"/>
      <c r="P158" s="235"/>
      <c r="Q158" s="232"/>
      <c r="R158" s="232"/>
    </row>
    <row r="159" spans="1:18" x14ac:dyDescent="0.25">
      <c r="A159" s="51" t="s">
        <v>94</v>
      </c>
      <c r="B159" s="53" t="s">
        <v>199</v>
      </c>
      <c r="C159" s="217"/>
      <c r="D159" s="218"/>
      <c r="E159" s="218"/>
      <c r="F159" s="218"/>
      <c r="G159" s="219"/>
      <c r="H159" s="60"/>
      <c r="I159" s="60"/>
      <c r="J159" s="60"/>
      <c r="K159" s="83"/>
      <c r="M159" s="115" t="str">
        <f t="shared" ref="M159:M167" si="103">IF(H159="Partie interne",K159,"0")</f>
        <v>0</v>
      </c>
      <c r="N159" s="111" t="str">
        <f t="shared" ref="N159:N167" si="104">IF(H159="Auteure ou auteur de la demande/partie interne/partie apparentée",K159,"0")</f>
        <v>0</v>
      </c>
      <c r="O159" s="111" t="str">
        <f t="shared" ref="O159:O167" si="105">IF(H159="Partie externe",K159,"0")</f>
        <v>0</v>
      </c>
      <c r="P159" s="111" t="str">
        <f t="shared" ref="P159:P167" si="106">IF(I159="Oui",K159,"0")</f>
        <v>0</v>
      </c>
      <c r="Q159" s="111" t="str">
        <f t="shared" ref="Q159:Q167" si="107">IF(J159="Non",P159,"0")</f>
        <v>0</v>
      </c>
      <c r="R159" s="111" t="str">
        <f t="shared" ref="R159:R167" si="108">IF(J159="Oui",P159,"0")</f>
        <v>0</v>
      </c>
    </row>
    <row r="160" spans="1:18" x14ac:dyDescent="0.25">
      <c r="A160" s="51" t="s">
        <v>95</v>
      </c>
      <c r="B160" s="53" t="s">
        <v>200</v>
      </c>
      <c r="C160" s="217"/>
      <c r="D160" s="218"/>
      <c r="E160" s="218"/>
      <c r="F160" s="218"/>
      <c r="G160" s="219"/>
      <c r="H160" s="60"/>
      <c r="I160" s="60"/>
      <c r="J160" s="60"/>
      <c r="K160" s="83"/>
      <c r="M160" s="115" t="str">
        <f t="shared" si="103"/>
        <v>0</v>
      </c>
      <c r="N160" s="111" t="str">
        <f t="shared" si="104"/>
        <v>0</v>
      </c>
      <c r="O160" s="111" t="str">
        <f t="shared" si="105"/>
        <v>0</v>
      </c>
      <c r="P160" s="111" t="str">
        <f t="shared" si="106"/>
        <v>0</v>
      </c>
      <c r="Q160" s="111" t="str">
        <f t="shared" si="107"/>
        <v>0</v>
      </c>
      <c r="R160" s="111" t="str">
        <f t="shared" si="108"/>
        <v>0</v>
      </c>
    </row>
    <row r="161" spans="1:18" x14ac:dyDescent="0.25">
      <c r="A161" s="51" t="s">
        <v>96</v>
      </c>
      <c r="B161" s="53" t="s">
        <v>201</v>
      </c>
      <c r="C161" s="217"/>
      <c r="D161" s="218"/>
      <c r="E161" s="218"/>
      <c r="F161" s="218"/>
      <c r="G161" s="219"/>
      <c r="H161" s="60"/>
      <c r="I161" s="60"/>
      <c r="J161" s="60"/>
      <c r="K161" s="83"/>
      <c r="M161" s="115" t="str">
        <f t="shared" si="103"/>
        <v>0</v>
      </c>
      <c r="N161" s="111" t="str">
        <f t="shared" si="104"/>
        <v>0</v>
      </c>
      <c r="O161" s="111" t="str">
        <f t="shared" si="105"/>
        <v>0</v>
      </c>
      <c r="P161" s="111" t="str">
        <f t="shared" si="106"/>
        <v>0</v>
      </c>
      <c r="Q161" s="111" t="str">
        <f t="shared" si="107"/>
        <v>0</v>
      </c>
      <c r="R161" s="111" t="str">
        <f t="shared" si="108"/>
        <v>0</v>
      </c>
    </row>
    <row r="162" spans="1:18" x14ac:dyDescent="0.25">
      <c r="A162" s="51" t="s">
        <v>97</v>
      </c>
      <c r="B162" s="53" t="s">
        <v>202</v>
      </c>
      <c r="C162" s="217"/>
      <c r="D162" s="218"/>
      <c r="E162" s="218"/>
      <c r="F162" s="218"/>
      <c r="G162" s="219"/>
      <c r="H162" s="60"/>
      <c r="I162" s="60"/>
      <c r="J162" s="60"/>
      <c r="K162" s="83"/>
      <c r="M162" s="115" t="str">
        <f t="shared" si="103"/>
        <v>0</v>
      </c>
      <c r="N162" s="111" t="str">
        <f t="shared" si="104"/>
        <v>0</v>
      </c>
      <c r="O162" s="111" t="str">
        <f t="shared" si="105"/>
        <v>0</v>
      </c>
      <c r="P162" s="111" t="str">
        <f t="shared" si="106"/>
        <v>0</v>
      </c>
      <c r="Q162" s="111" t="str">
        <f t="shared" si="107"/>
        <v>0</v>
      </c>
      <c r="R162" s="111" t="str">
        <f t="shared" si="108"/>
        <v>0</v>
      </c>
    </row>
    <row r="163" spans="1:18" x14ac:dyDescent="0.25">
      <c r="A163" s="51" t="s">
        <v>98</v>
      </c>
      <c r="B163" s="53" t="s">
        <v>203</v>
      </c>
      <c r="C163" s="217"/>
      <c r="D163" s="218"/>
      <c r="E163" s="218"/>
      <c r="F163" s="218"/>
      <c r="G163" s="219"/>
      <c r="H163" s="60"/>
      <c r="I163" s="60"/>
      <c r="J163" s="60"/>
      <c r="K163" s="83"/>
      <c r="M163" s="115" t="str">
        <f t="shared" si="103"/>
        <v>0</v>
      </c>
      <c r="N163" s="111" t="str">
        <f t="shared" si="104"/>
        <v>0</v>
      </c>
      <c r="O163" s="111" t="str">
        <f t="shared" si="105"/>
        <v>0</v>
      </c>
      <c r="P163" s="111" t="str">
        <f t="shared" si="106"/>
        <v>0</v>
      </c>
      <c r="Q163" s="111" t="str">
        <f t="shared" si="107"/>
        <v>0</v>
      </c>
      <c r="R163" s="111" t="str">
        <f t="shared" si="108"/>
        <v>0</v>
      </c>
    </row>
    <row r="164" spans="1:18" x14ac:dyDescent="0.2">
      <c r="A164" s="51" t="s">
        <v>99</v>
      </c>
      <c r="B164" s="53" t="s">
        <v>204</v>
      </c>
      <c r="C164" s="188"/>
      <c r="D164" s="189"/>
      <c r="E164" s="189"/>
      <c r="F164" s="189"/>
      <c r="G164" s="190"/>
      <c r="H164" s="60"/>
      <c r="I164" s="60"/>
      <c r="J164" s="60"/>
      <c r="K164" s="84"/>
      <c r="M164" s="115" t="str">
        <f t="shared" si="103"/>
        <v>0</v>
      </c>
      <c r="N164" s="111" t="str">
        <f t="shared" si="104"/>
        <v>0</v>
      </c>
      <c r="O164" s="111" t="str">
        <f t="shared" si="105"/>
        <v>0</v>
      </c>
      <c r="P164" s="111" t="str">
        <f t="shared" si="106"/>
        <v>0</v>
      </c>
      <c r="Q164" s="111" t="str">
        <f t="shared" si="107"/>
        <v>0</v>
      </c>
      <c r="R164" s="111" t="str">
        <f t="shared" si="108"/>
        <v>0</v>
      </c>
    </row>
    <row r="165" spans="1:18" x14ac:dyDescent="0.2">
      <c r="A165" s="51" t="s">
        <v>100</v>
      </c>
      <c r="B165" s="53" t="s">
        <v>205</v>
      </c>
      <c r="C165" s="188"/>
      <c r="D165" s="189"/>
      <c r="E165" s="189"/>
      <c r="F165" s="189"/>
      <c r="G165" s="190"/>
      <c r="H165" s="60"/>
      <c r="I165" s="60"/>
      <c r="J165" s="60"/>
      <c r="K165" s="84"/>
      <c r="M165" s="115" t="str">
        <f t="shared" si="103"/>
        <v>0</v>
      </c>
      <c r="N165" s="111" t="str">
        <f t="shared" si="104"/>
        <v>0</v>
      </c>
      <c r="O165" s="111" t="str">
        <f t="shared" si="105"/>
        <v>0</v>
      </c>
      <c r="P165" s="111" t="str">
        <f t="shared" si="106"/>
        <v>0</v>
      </c>
      <c r="Q165" s="111" t="str">
        <f t="shared" si="107"/>
        <v>0</v>
      </c>
      <c r="R165" s="111" t="str">
        <f t="shared" si="108"/>
        <v>0</v>
      </c>
    </row>
    <row r="166" spans="1:18" x14ac:dyDescent="0.2">
      <c r="A166" s="51" t="s">
        <v>101</v>
      </c>
      <c r="B166" s="53" t="s">
        <v>206</v>
      </c>
      <c r="C166" s="188"/>
      <c r="D166" s="189"/>
      <c r="E166" s="189"/>
      <c r="F166" s="189"/>
      <c r="G166" s="190"/>
      <c r="H166" s="60"/>
      <c r="I166" s="60"/>
      <c r="J166" s="60"/>
      <c r="K166" s="84"/>
      <c r="M166" s="115" t="str">
        <f t="shared" si="103"/>
        <v>0</v>
      </c>
      <c r="N166" s="111" t="str">
        <f t="shared" si="104"/>
        <v>0</v>
      </c>
      <c r="O166" s="111" t="str">
        <f t="shared" si="105"/>
        <v>0</v>
      </c>
      <c r="P166" s="111" t="str">
        <f t="shared" si="106"/>
        <v>0</v>
      </c>
      <c r="Q166" s="111" t="str">
        <f t="shared" si="107"/>
        <v>0</v>
      </c>
      <c r="R166" s="111" t="str">
        <f t="shared" si="108"/>
        <v>0</v>
      </c>
    </row>
    <row r="167" spans="1:18" x14ac:dyDescent="0.2">
      <c r="A167" s="51" t="s">
        <v>102</v>
      </c>
      <c r="B167" s="53" t="s">
        <v>197</v>
      </c>
      <c r="C167" s="188"/>
      <c r="D167" s="189"/>
      <c r="E167" s="189"/>
      <c r="F167" s="189"/>
      <c r="G167" s="190"/>
      <c r="H167" s="60"/>
      <c r="I167" s="60"/>
      <c r="J167" s="60"/>
      <c r="K167" s="84"/>
      <c r="M167" s="115" t="str">
        <f t="shared" si="103"/>
        <v>0</v>
      </c>
      <c r="N167" s="111" t="str">
        <f t="shared" si="104"/>
        <v>0</v>
      </c>
      <c r="O167" s="111" t="str">
        <f t="shared" si="105"/>
        <v>0</v>
      </c>
      <c r="P167" s="111" t="str">
        <f t="shared" si="106"/>
        <v>0</v>
      </c>
      <c r="Q167" s="111" t="str">
        <f t="shared" si="107"/>
        <v>0</v>
      </c>
      <c r="R167" s="111" t="str">
        <f t="shared" si="108"/>
        <v>0</v>
      </c>
    </row>
    <row r="168" spans="1:18" s="20" customFormat="1" x14ac:dyDescent="0.25">
      <c r="A168" s="43" t="s">
        <v>16</v>
      </c>
      <c r="B168" s="18" t="s">
        <v>207</v>
      </c>
      <c r="C168" s="198"/>
      <c r="D168" s="199"/>
      <c r="E168" s="199"/>
      <c r="F168" s="199"/>
      <c r="G168" s="200"/>
      <c r="H168" s="61"/>
      <c r="I168" s="61"/>
      <c r="J168" s="61"/>
      <c r="K168" s="80">
        <f>SUM(K159:K167)</f>
        <v>0</v>
      </c>
      <c r="M168" s="115">
        <f>SUM(M159:M167)</f>
        <v>0</v>
      </c>
      <c r="N168" s="115">
        <f t="shared" ref="N168:O168" si="109">SUM(N159:N167)</f>
        <v>0</v>
      </c>
      <c r="O168" s="115">
        <f t="shared" si="109"/>
        <v>0</v>
      </c>
      <c r="P168" s="115">
        <f t="shared" ref="P168" si="110">SUM(P159:P167)</f>
        <v>0</v>
      </c>
      <c r="Q168" s="115">
        <f t="shared" ref="Q168" si="111">SUM(Q159:Q167)</f>
        <v>0</v>
      </c>
      <c r="R168" s="115">
        <f t="shared" ref="R168" si="112">SUM(R159:R167)</f>
        <v>0</v>
      </c>
    </row>
    <row r="169" spans="1:18" x14ac:dyDescent="0.25">
      <c r="P169" s="122"/>
      <c r="R169" s="19"/>
    </row>
    <row r="170" spans="1:18" ht="13.15" customHeight="1" x14ac:dyDescent="0.25">
      <c r="A170" s="44" t="s">
        <v>17</v>
      </c>
      <c r="B170" s="197" t="s">
        <v>179</v>
      </c>
      <c r="C170" s="197"/>
      <c r="D170" s="197"/>
      <c r="E170" s="197"/>
      <c r="F170" s="197"/>
      <c r="G170" s="197"/>
      <c r="H170" s="197"/>
      <c r="I170" s="197"/>
      <c r="J170" s="197"/>
      <c r="K170" s="197"/>
      <c r="M170" s="224" t="s">
        <v>188</v>
      </c>
      <c r="N170" s="224"/>
      <c r="O170" s="224"/>
      <c r="P170" s="249" t="s">
        <v>338</v>
      </c>
      <c r="Q170" s="249"/>
      <c r="R170" s="249"/>
    </row>
    <row r="171" spans="1:18" s="2" customFormat="1" ht="38.25" x14ac:dyDescent="0.25">
      <c r="A171" s="248" t="s">
        <v>165</v>
      </c>
      <c r="B171" s="239" t="s">
        <v>164</v>
      </c>
      <c r="C171" s="239" t="s">
        <v>183</v>
      </c>
      <c r="D171" s="239"/>
      <c r="E171" s="239"/>
      <c r="F171" s="239"/>
      <c r="G171" s="239"/>
      <c r="H171" s="109" t="s">
        <v>188</v>
      </c>
      <c r="I171" s="109" t="s">
        <v>338</v>
      </c>
      <c r="J171" s="109" t="s">
        <v>150</v>
      </c>
      <c r="K171" s="184" t="s">
        <v>144</v>
      </c>
      <c r="M171" s="207" t="s">
        <v>352</v>
      </c>
      <c r="N171" s="207" t="s">
        <v>354</v>
      </c>
      <c r="O171" s="207" t="s">
        <v>353</v>
      </c>
      <c r="P171" s="235" t="s">
        <v>144</v>
      </c>
      <c r="Q171" s="231" t="s">
        <v>355</v>
      </c>
      <c r="R171" s="231" t="s">
        <v>356</v>
      </c>
    </row>
    <row r="172" spans="1:18" s="2" customFormat="1" ht="43.9" customHeight="1" x14ac:dyDescent="0.25">
      <c r="A172" s="248"/>
      <c r="B172" s="239"/>
      <c r="C172" s="239"/>
      <c r="D172" s="239"/>
      <c r="E172" s="239"/>
      <c r="F172" s="239"/>
      <c r="G172" s="239"/>
      <c r="H172" s="150" t="s">
        <v>335</v>
      </c>
      <c r="I172" s="150" t="s">
        <v>336</v>
      </c>
      <c r="J172" s="150" t="s">
        <v>337</v>
      </c>
      <c r="K172" s="185"/>
      <c r="M172" s="208"/>
      <c r="N172" s="208"/>
      <c r="O172" s="208"/>
      <c r="P172" s="235"/>
      <c r="Q172" s="232"/>
      <c r="R172" s="232"/>
    </row>
    <row r="173" spans="1:18" x14ac:dyDescent="0.25">
      <c r="A173" s="51" t="s">
        <v>103</v>
      </c>
      <c r="B173" s="53" t="s">
        <v>104</v>
      </c>
      <c r="C173" s="225"/>
      <c r="D173" s="226"/>
      <c r="E173" s="226"/>
      <c r="F173" s="226"/>
      <c r="G173" s="227"/>
      <c r="H173" s="60"/>
      <c r="I173" s="60"/>
      <c r="J173" s="60"/>
      <c r="K173" s="83"/>
      <c r="M173" s="115" t="str">
        <f t="shared" ref="M173:M189" si="113">IF(H173="Partie interne",K173,"0")</f>
        <v>0</v>
      </c>
      <c r="N173" s="111" t="str">
        <f t="shared" ref="N173:N189" si="114">IF(H173="Auteure ou auteur de la demande/partie interne/partie apparentée",K173,"0")</f>
        <v>0</v>
      </c>
      <c r="O173" s="111" t="str">
        <f t="shared" ref="O173:O189" si="115">IF(H173="Partie externe",K173,"0")</f>
        <v>0</v>
      </c>
      <c r="P173" s="111" t="str">
        <f t="shared" ref="P173:P189" si="116">IF(I173="Oui",K173,"0")</f>
        <v>0</v>
      </c>
      <c r="Q173" s="111" t="str">
        <f t="shared" ref="Q173:Q189" si="117">IF(J173="Non",P173,"0")</f>
        <v>0</v>
      </c>
      <c r="R173" s="111" t="str">
        <f t="shared" ref="R173:R189" si="118">IF(J173="Oui",P173,"0")</f>
        <v>0</v>
      </c>
    </row>
    <row r="174" spans="1:18" x14ac:dyDescent="0.25">
      <c r="A174" s="51" t="s">
        <v>105</v>
      </c>
      <c r="B174" s="53" t="s">
        <v>106</v>
      </c>
      <c r="C174" s="225"/>
      <c r="D174" s="226"/>
      <c r="E174" s="226"/>
      <c r="F174" s="226"/>
      <c r="G174" s="227"/>
      <c r="H174" s="60"/>
      <c r="I174" s="60"/>
      <c r="J174" s="60"/>
      <c r="K174" s="83"/>
      <c r="M174" s="115" t="str">
        <f t="shared" si="113"/>
        <v>0</v>
      </c>
      <c r="N174" s="111" t="str">
        <f t="shared" si="114"/>
        <v>0</v>
      </c>
      <c r="O174" s="111" t="str">
        <f t="shared" si="115"/>
        <v>0</v>
      </c>
      <c r="P174" s="111" t="str">
        <f t="shared" si="116"/>
        <v>0</v>
      </c>
      <c r="Q174" s="111" t="str">
        <f t="shared" si="117"/>
        <v>0</v>
      </c>
      <c r="R174" s="111" t="str">
        <f t="shared" si="118"/>
        <v>0</v>
      </c>
    </row>
    <row r="175" spans="1:18" x14ac:dyDescent="0.25">
      <c r="A175" s="51" t="s">
        <v>107</v>
      </c>
      <c r="B175" s="53" t="s">
        <v>108</v>
      </c>
      <c r="C175" s="225"/>
      <c r="D175" s="226"/>
      <c r="E175" s="226"/>
      <c r="F175" s="226"/>
      <c r="G175" s="227"/>
      <c r="H175" s="60"/>
      <c r="I175" s="60"/>
      <c r="J175" s="60"/>
      <c r="K175" s="83"/>
      <c r="M175" s="115" t="str">
        <f t="shared" si="113"/>
        <v>0</v>
      </c>
      <c r="N175" s="111" t="str">
        <f t="shared" si="114"/>
        <v>0</v>
      </c>
      <c r="O175" s="111" t="str">
        <f t="shared" si="115"/>
        <v>0</v>
      </c>
      <c r="P175" s="111" t="str">
        <f t="shared" si="116"/>
        <v>0</v>
      </c>
      <c r="Q175" s="111" t="str">
        <f t="shared" si="117"/>
        <v>0</v>
      </c>
      <c r="R175" s="111" t="str">
        <f t="shared" si="118"/>
        <v>0</v>
      </c>
    </row>
    <row r="176" spans="1:18" x14ac:dyDescent="0.25">
      <c r="A176" s="51" t="s">
        <v>109</v>
      </c>
      <c r="B176" s="53" t="s">
        <v>110</v>
      </c>
      <c r="C176" s="225"/>
      <c r="D176" s="226"/>
      <c r="E176" s="226"/>
      <c r="F176" s="226"/>
      <c r="G176" s="227"/>
      <c r="H176" s="60"/>
      <c r="I176" s="60"/>
      <c r="J176" s="60"/>
      <c r="K176" s="83"/>
      <c r="M176" s="115" t="str">
        <f t="shared" si="113"/>
        <v>0</v>
      </c>
      <c r="N176" s="111" t="str">
        <f t="shared" si="114"/>
        <v>0</v>
      </c>
      <c r="O176" s="111" t="str">
        <f t="shared" si="115"/>
        <v>0</v>
      </c>
      <c r="P176" s="111" t="str">
        <f t="shared" si="116"/>
        <v>0</v>
      </c>
      <c r="Q176" s="111" t="str">
        <f t="shared" si="117"/>
        <v>0</v>
      </c>
      <c r="R176" s="111" t="str">
        <f t="shared" si="118"/>
        <v>0</v>
      </c>
    </row>
    <row r="177" spans="1:18" x14ac:dyDescent="0.25">
      <c r="A177" s="51" t="s">
        <v>111</v>
      </c>
      <c r="B177" s="53" t="s">
        <v>112</v>
      </c>
      <c r="C177" s="225"/>
      <c r="D177" s="226"/>
      <c r="E177" s="226"/>
      <c r="F177" s="226"/>
      <c r="G177" s="227"/>
      <c r="H177" s="60"/>
      <c r="I177" s="60"/>
      <c r="J177" s="60"/>
      <c r="K177" s="83"/>
      <c r="M177" s="115" t="str">
        <f t="shared" si="113"/>
        <v>0</v>
      </c>
      <c r="N177" s="111" t="str">
        <f t="shared" si="114"/>
        <v>0</v>
      </c>
      <c r="O177" s="111" t="str">
        <f t="shared" si="115"/>
        <v>0</v>
      </c>
      <c r="P177" s="111" t="str">
        <f t="shared" si="116"/>
        <v>0</v>
      </c>
      <c r="Q177" s="111" t="str">
        <f t="shared" si="117"/>
        <v>0</v>
      </c>
      <c r="R177" s="111" t="str">
        <f t="shared" si="118"/>
        <v>0</v>
      </c>
    </row>
    <row r="178" spans="1:18" x14ac:dyDescent="0.2">
      <c r="A178" s="51" t="s">
        <v>113</v>
      </c>
      <c r="B178" s="53" t="s">
        <v>114</v>
      </c>
      <c r="C178" s="188"/>
      <c r="D178" s="189"/>
      <c r="E178" s="189"/>
      <c r="F178" s="189"/>
      <c r="G178" s="190"/>
      <c r="H178" s="60"/>
      <c r="I178" s="60"/>
      <c r="J178" s="60"/>
      <c r="K178" s="84"/>
      <c r="M178" s="115" t="str">
        <f t="shared" si="113"/>
        <v>0</v>
      </c>
      <c r="N178" s="111" t="str">
        <f t="shared" si="114"/>
        <v>0</v>
      </c>
      <c r="O178" s="111" t="str">
        <f t="shared" si="115"/>
        <v>0</v>
      </c>
      <c r="P178" s="111" t="str">
        <f t="shared" si="116"/>
        <v>0</v>
      </c>
      <c r="Q178" s="111" t="str">
        <f t="shared" si="117"/>
        <v>0</v>
      </c>
      <c r="R178" s="111" t="str">
        <f t="shared" si="118"/>
        <v>0</v>
      </c>
    </row>
    <row r="179" spans="1:18" x14ac:dyDescent="0.2">
      <c r="A179" s="51" t="s">
        <v>115</v>
      </c>
      <c r="B179" s="53" t="s">
        <v>116</v>
      </c>
      <c r="C179" s="188"/>
      <c r="D179" s="189"/>
      <c r="E179" s="189"/>
      <c r="F179" s="189"/>
      <c r="G179" s="190"/>
      <c r="H179" s="60"/>
      <c r="I179" s="60"/>
      <c r="J179" s="60"/>
      <c r="K179" s="84"/>
      <c r="M179" s="115" t="str">
        <f t="shared" si="113"/>
        <v>0</v>
      </c>
      <c r="N179" s="111" t="str">
        <f t="shared" si="114"/>
        <v>0</v>
      </c>
      <c r="O179" s="111" t="str">
        <f t="shared" si="115"/>
        <v>0</v>
      </c>
      <c r="P179" s="111" t="str">
        <f t="shared" si="116"/>
        <v>0</v>
      </c>
      <c r="Q179" s="111" t="str">
        <f t="shared" si="117"/>
        <v>0</v>
      </c>
      <c r="R179" s="111" t="str">
        <f t="shared" si="118"/>
        <v>0</v>
      </c>
    </row>
    <row r="180" spans="1:18" x14ac:dyDescent="0.2">
      <c r="A180" s="51" t="s">
        <v>117</v>
      </c>
      <c r="B180" s="53" t="s">
        <v>118</v>
      </c>
      <c r="C180" s="188"/>
      <c r="D180" s="189"/>
      <c r="E180" s="189"/>
      <c r="F180" s="189"/>
      <c r="G180" s="190"/>
      <c r="H180" s="60"/>
      <c r="I180" s="60"/>
      <c r="J180" s="60"/>
      <c r="K180" s="84"/>
      <c r="M180" s="115" t="str">
        <f t="shared" si="113"/>
        <v>0</v>
      </c>
      <c r="N180" s="111" t="str">
        <f t="shared" si="114"/>
        <v>0</v>
      </c>
      <c r="O180" s="111" t="str">
        <f t="shared" si="115"/>
        <v>0</v>
      </c>
      <c r="P180" s="111" t="str">
        <f t="shared" si="116"/>
        <v>0</v>
      </c>
      <c r="Q180" s="111" t="str">
        <f t="shared" si="117"/>
        <v>0</v>
      </c>
      <c r="R180" s="111" t="str">
        <f t="shared" si="118"/>
        <v>0</v>
      </c>
    </row>
    <row r="181" spans="1:18" x14ac:dyDescent="0.2">
      <c r="A181" s="51" t="s">
        <v>119</v>
      </c>
      <c r="B181" s="53" t="s">
        <v>120</v>
      </c>
      <c r="C181" s="188"/>
      <c r="D181" s="189"/>
      <c r="E181" s="189"/>
      <c r="F181" s="189"/>
      <c r="G181" s="190"/>
      <c r="H181" s="60"/>
      <c r="I181" s="60"/>
      <c r="J181" s="60"/>
      <c r="K181" s="84"/>
      <c r="M181" s="115" t="str">
        <f t="shared" si="113"/>
        <v>0</v>
      </c>
      <c r="N181" s="111" t="str">
        <f t="shared" si="114"/>
        <v>0</v>
      </c>
      <c r="O181" s="111" t="str">
        <f t="shared" si="115"/>
        <v>0</v>
      </c>
      <c r="P181" s="111" t="str">
        <f t="shared" si="116"/>
        <v>0</v>
      </c>
      <c r="Q181" s="111" t="str">
        <f t="shared" si="117"/>
        <v>0</v>
      </c>
      <c r="R181" s="111" t="str">
        <f t="shared" si="118"/>
        <v>0</v>
      </c>
    </row>
    <row r="182" spans="1:18" x14ac:dyDescent="0.2">
      <c r="A182" s="51" t="s">
        <v>121</v>
      </c>
      <c r="B182" s="53" t="s">
        <v>122</v>
      </c>
      <c r="C182" s="188"/>
      <c r="D182" s="189"/>
      <c r="E182" s="189"/>
      <c r="F182" s="189"/>
      <c r="G182" s="190"/>
      <c r="H182" s="60"/>
      <c r="I182" s="60"/>
      <c r="J182" s="60"/>
      <c r="K182" s="84"/>
      <c r="M182" s="115" t="str">
        <f t="shared" si="113"/>
        <v>0</v>
      </c>
      <c r="N182" s="111" t="str">
        <f t="shared" si="114"/>
        <v>0</v>
      </c>
      <c r="O182" s="111" t="str">
        <f t="shared" si="115"/>
        <v>0</v>
      </c>
      <c r="P182" s="111" t="str">
        <f t="shared" si="116"/>
        <v>0</v>
      </c>
      <c r="Q182" s="111" t="str">
        <f t="shared" si="117"/>
        <v>0</v>
      </c>
      <c r="R182" s="111" t="str">
        <f t="shared" si="118"/>
        <v>0</v>
      </c>
    </row>
    <row r="183" spans="1:18" x14ac:dyDescent="0.2">
      <c r="A183" s="51" t="s">
        <v>123</v>
      </c>
      <c r="B183" s="53" t="s">
        <v>124</v>
      </c>
      <c r="C183" s="211" t="s">
        <v>341</v>
      </c>
      <c r="D183" s="212"/>
      <c r="E183" s="212"/>
      <c r="F183" s="212"/>
      <c r="G183" s="213"/>
      <c r="H183" s="113"/>
      <c r="I183" s="113"/>
      <c r="J183" s="113"/>
      <c r="K183" s="114"/>
      <c r="M183" s="115" t="str">
        <f t="shared" si="113"/>
        <v>0</v>
      </c>
      <c r="N183" s="111" t="str">
        <f t="shared" si="114"/>
        <v>0</v>
      </c>
      <c r="O183" s="111" t="str">
        <f t="shared" si="115"/>
        <v>0</v>
      </c>
      <c r="P183" s="111" t="str">
        <f t="shared" si="116"/>
        <v>0</v>
      </c>
      <c r="Q183" s="111" t="str">
        <f t="shared" si="117"/>
        <v>0</v>
      </c>
      <c r="R183" s="111" t="str">
        <f t="shared" si="118"/>
        <v>0</v>
      </c>
    </row>
    <row r="184" spans="1:18" x14ac:dyDescent="0.2">
      <c r="A184" s="51" t="s">
        <v>125</v>
      </c>
      <c r="B184" s="53" t="s">
        <v>126</v>
      </c>
      <c r="C184" s="211" t="s">
        <v>341</v>
      </c>
      <c r="D184" s="212"/>
      <c r="E184" s="212"/>
      <c r="F184" s="212"/>
      <c r="G184" s="213"/>
      <c r="H184" s="113"/>
      <c r="I184" s="113"/>
      <c r="J184" s="113"/>
      <c r="K184" s="114"/>
      <c r="M184" s="115" t="str">
        <f t="shared" si="113"/>
        <v>0</v>
      </c>
      <c r="N184" s="111" t="str">
        <f t="shared" si="114"/>
        <v>0</v>
      </c>
      <c r="O184" s="111" t="str">
        <f t="shared" si="115"/>
        <v>0</v>
      </c>
      <c r="P184" s="111" t="str">
        <f t="shared" si="116"/>
        <v>0</v>
      </c>
      <c r="Q184" s="111" t="str">
        <f t="shared" si="117"/>
        <v>0</v>
      </c>
      <c r="R184" s="111" t="str">
        <f t="shared" si="118"/>
        <v>0</v>
      </c>
    </row>
    <row r="185" spans="1:18" x14ac:dyDescent="0.2">
      <c r="A185" s="51" t="s">
        <v>127</v>
      </c>
      <c r="B185" s="53" t="s">
        <v>128</v>
      </c>
      <c r="C185" s="211" t="s">
        <v>341</v>
      </c>
      <c r="D185" s="212"/>
      <c r="E185" s="212"/>
      <c r="F185" s="212"/>
      <c r="G185" s="213"/>
      <c r="H185" s="113"/>
      <c r="I185" s="113"/>
      <c r="J185" s="113"/>
      <c r="K185" s="114"/>
      <c r="M185" s="115" t="str">
        <f t="shared" si="113"/>
        <v>0</v>
      </c>
      <c r="N185" s="111" t="str">
        <f t="shared" si="114"/>
        <v>0</v>
      </c>
      <c r="O185" s="111" t="str">
        <f t="shared" si="115"/>
        <v>0</v>
      </c>
      <c r="P185" s="111" t="str">
        <f t="shared" si="116"/>
        <v>0</v>
      </c>
      <c r="Q185" s="111" t="str">
        <f t="shared" si="117"/>
        <v>0</v>
      </c>
      <c r="R185" s="111" t="str">
        <f t="shared" si="118"/>
        <v>0</v>
      </c>
    </row>
    <row r="186" spans="1:18" x14ac:dyDescent="0.2">
      <c r="A186" s="51" t="s">
        <v>129</v>
      </c>
      <c r="B186" s="53" t="s">
        <v>130</v>
      </c>
      <c r="C186" s="211" t="s">
        <v>341</v>
      </c>
      <c r="D186" s="212"/>
      <c r="E186" s="212"/>
      <c r="F186" s="212"/>
      <c r="G186" s="213"/>
      <c r="H186" s="113"/>
      <c r="I186" s="113"/>
      <c r="J186" s="113"/>
      <c r="K186" s="114"/>
      <c r="M186" s="115" t="str">
        <f t="shared" si="113"/>
        <v>0</v>
      </c>
      <c r="N186" s="111" t="str">
        <f t="shared" si="114"/>
        <v>0</v>
      </c>
      <c r="O186" s="111" t="str">
        <f t="shared" si="115"/>
        <v>0</v>
      </c>
      <c r="P186" s="111" t="str">
        <f t="shared" si="116"/>
        <v>0</v>
      </c>
      <c r="Q186" s="111" t="str">
        <f t="shared" si="117"/>
        <v>0</v>
      </c>
      <c r="R186" s="111" t="str">
        <f t="shared" si="118"/>
        <v>0</v>
      </c>
    </row>
    <row r="187" spans="1:18" x14ac:dyDescent="0.2">
      <c r="A187" s="51" t="s">
        <v>131</v>
      </c>
      <c r="B187" s="53" t="s">
        <v>132</v>
      </c>
      <c r="C187" s="211" t="s">
        <v>341</v>
      </c>
      <c r="D187" s="212"/>
      <c r="E187" s="212"/>
      <c r="F187" s="212"/>
      <c r="G187" s="213"/>
      <c r="H187" s="113"/>
      <c r="I187" s="113"/>
      <c r="J187" s="113"/>
      <c r="K187" s="114"/>
      <c r="M187" s="115" t="str">
        <f t="shared" si="113"/>
        <v>0</v>
      </c>
      <c r="N187" s="111" t="str">
        <f t="shared" si="114"/>
        <v>0</v>
      </c>
      <c r="O187" s="111" t="str">
        <f t="shared" si="115"/>
        <v>0</v>
      </c>
      <c r="P187" s="111" t="str">
        <f t="shared" si="116"/>
        <v>0</v>
      </c>
      <c r="Q187" s="111" t="str">
        <f t="shared" si="117"/>
        <v>0</v>
      </c>
      <c r="R187" s="111" t="str">
        <f t="shared" si="118"/>
        <v>0</v>
      </c>
    </row>
    <row r="188" spans="1:18" x14ac:dyDescent="0.2">
      <c r="A188" s="51">
        <v>14.65</v>
      </c>
      <c r="B188" s="53" t="s">
        <v>347</v>
      </c>
      <c r="C188" s="188"/>
      <c r="D188" s="189"/>
      <c r="E188" s="189"/>
      <c r="F188" s="189"/>
      <c r="G188" s="190"/>
      <c r="H188" s="60"/>
      <c r="I188" s="60"/>
      <c r="J188" s="60"/>
      <c r="K188" s="84"/>
      <c r="M188" s="115" t="str">
        <f t="shared" si="113"/>
        <v>0</v>
      </c>
      <c r="N188" s="111" t="str">
        <f t="shared" si="114"/>
        <v>0</v>
      </c>
      <c r="O188" s="111" t="str">
        <f t="shared" si="115"/>
        <v>0</v>
      </c>
      <c r="P188" s="111" t="str">
        <f t="shared" si="116"/>
        <v>0</v>
      </c>
      <c r="Q188" s="111" t="str">
        <f t="shared" si="117"/>
        <v>0</v>
      </c>
      <c r="R188" s="111" t="str">
        <f t="shared" si="118"/>
        <v>0</v>
      </c>
    </row>
    <row r="189" spans="1:18" x14ac:dyDescent="0.2">
      <c r="A189" s="51" t="s">
        <v>133</v>
      </c>
      <c r="B189" s="53" t="s">
        <v>197</v>
      </c>
      <c r="C189" s="188"/>
      <c r="D189" s="189"/>
      <c r="E189" s="189"/>
      <c r="F189" s="189"/>
      <c r="G189" s="190"/>
      <c r="H189" s="60"/>
      <c r="I189" s="60"/>
      <c r="J189" s="60"/>
      <c r="K189" s="84"/>
      <c r="M189" s="115" t="str">
        <f t="shared" si="113"/>
        <v>0</v>
      </c>
      <c r="N189" s="111" t="str">
        <f t="shared" si="114"/>
        <v>0</v>
      </c>
      <c r="O189" s="111" t="str">
        <f t="shared" si="115"/>
        <v>0</v>
      </c>
      <c r="P189" s="111" t="str">
        <f t="shared" si="116"/>
        <v>0</v>
      </c>
      <c r="Q189" s="111" t="str">
        <f t="shared" si="117"/>
        <v>0</v>
      </c>
      <c r="R189" s="111" t="str">
        <f t="shared" si="118"/>
        <v>0</v>
      </c>
    </row>
    <row r="190" spans="1:18" s="20" customFormat="1" x14ac:dyDescent="0.25">
      <c r="A190" s="43" t="s">
        <v>17</v>
      </c>
      <c r="B190" s="18" t="s">
        <v>208</v>
      </c>
      <c r="C190" s="198"/>
      <c r="D190" s="199"/>
      <c r="E190" s="199"/>
      <c r="F190" s="199"/>
      <c r="G190" s="200"/>
      <c r="H190" s="61"/>
      <c r="I190" s="61"/>
      <c r="J190" s="61"/>
      <c r="K190" s="80">
        <f>SUM(K173:K189)</f>
        <v>0</v>
      </c>
      <c r="M190" s="115">
        <f>SUM(M173:M189)</f>
        <v>0</v>
      </c>
      <c r="N190" s="115">
        <f t="shared" ref="N190:O190" si="119">SUM(N173:N189)</f>
        <v>0</v>
      </c>
      <c r="O190" s="115">
        <f t="shared" si="119"/>
        <v>0</v>
      </c>
      <c r="P190" s="115">
        <f t="shared" ref="P190" si="120">SUM(P173:P189)</f>
        <v>0</v>
      </c>
      <c r="Q190" s="115">
        <f t="shared" ref="Q190" si="121">SUM(Q173:Q189)</f>
        <v>0</v>
      </c>
      <c r="R190" s="115">
        <f t="shared" ref="R190" si="122">SUM(R173:R189)</f>
        <v>0</v>
      </c>
    </row>
    <row r="191" spans="1:18" ht="13.5" thickBot="1" x14ac:dyDescent="0.3">
      <c r="P191" s="122"/>
      <c r="R191" s="19"/>
    </row>
    <row r="192" spans="1:18" s="57" customFormat="1" ht="25.9" customHeight="1" thickBot="1" x14ac:dyDescent="0.3">
      <c r="A192" s="191" t="s">
        <v>70</v>
      </c>
      <c r="B192" s="192"/>
      <c r="C192" s="192"/>
      <c r="D192" s="192"/>
      <c r="E192" s="192"/>
      <c r="F192" s="192"/>
      <c r="G192" s="192"/>
      <c r="H192" s="192"/>
      <c r="I192" s="192"/>
      <c r="J192" s="192"/>
      <c r="K192" s="193"/>
      <c r="M192" s="106"/>
      <c r="N192" s="106"/>
      <c r="O192" s="106"/>
      <c r="P192" s="123"/>
      <c r="Q192" s="119"/>
    </row>
    <row r="193" spans="1:18" x14ac:dyDescent="0.25">
      <c r="P193" s="122"/>
      <c r="R193" s="19"/>
    </row>
    <row r="194" spans="1:18" ht="13.15" customHeight="1" x14ac:dyDescent="0.25">
      <c r="A194" s="44" t="s">
        <v>71</v>
      </c>
      <c r="B194" s="197" t="s">
        <v>139</v>
      </c>
      <c r="C194" s="197"/>
      <c r="D194" s="197"/>
      <c r="E194" s="197"/>
      <c r="F194" s="197"/>
      <c r="G194" s="197"/>
      <c r="H194" s="197"/>
      <c r="I194" s="197"/>
      <c r="J194" s="197"/>
      <c r="K194" s="197"/>
      <c r="M194" s="224" t="s">
        <v>188</v>
      </c>
      <c r="N194" s="224"/>
      <c r="O194" s="224"/>
      <c r="P194" s="249" t="s">
        <v>338</v>
      </c>
      <c r="Q194" s="249"/>
      <c r="R194" s="249"/>
    </row>
    <row r="195" spans="1:18" ht="38.25" x14ac:dyDescent="0.25">
      <c r="A195" s="248" t="s">
        <v>165</v>
      </c>
      <c r="B195" s="239" t="s">
        <v>164</v>
      </c>
      <c r="C195" s="239" t="s">
        <v>183</v>
      </c>
      <c r="D195" s="239"/>
      <c r="E195" s="239"/>
      <c r="F195" s="239"/>
      <c r="G195" s="239"/>
      <c r="H195" s="109" t="s">
        <v>188</v>
      </c>
      <c r="I195" s="109" t="s">
        <v>338</v>
      </c>
      <c r="J195" s="109" t="s">
        <v>150</v>
      </c>
      <c r="K195" s="184" t="s">
        <v>144</v>
      </c>
      <c r="M195" s="207" t="s">
        <v>352</v>
      </c>
      <c r="N195" s="207" t="s">
        <v>354</v>
      </c>
      <c r="O195" s="207" t="s">
        <v>353</v>
      </c>
      <c r="P195" s="235" t="s">
        <v>144</v>
      </c>
      <c r="Q195" s="231" t="s">
        <v>355</v>
      </c>
      <c r="R195" s="231" t="s">
        <v>356</v>
      </c>
    </row>
    <row r="196" spans="1:18" ht="43.9" customHeight="1" x14ac:dyDescent="0.25">
      <c r="A196" s="248"/>
      <c r="B196" s="239"/>
      <c r="C196" s="239"/>
      <c r="D196" s="239"/>
      <c r="E196" s="239"/>
      <c r="F196" s="239"/>
      <c r="G196" s="239"/>
      <c r="H196" s="150" t="s">
        <v>335</v>
      </c>
      <c r="I196" s="150" t="s">
        <v>336</v>
      </c>
      <c r="J196" s="150" t="s">
        <v>337</v>
      </c>
      <c r="K196" s="185"/>
      <c r="M196" s="208"/>
      <c r="N196" s="208"/>
      <c r="O196" s="208"/>
      <c r="P196" s="235"/>
      <c r="Q196" s="232"/>
      <c r="R196" s="232"/>
    </row>
    <row r="197" spans="1:18" s="2" customFormat="1" x14ac:dyDescent="0.25">
      <c r="A197" s="236" t="s">
        <v>348</v>
      </c>
      <c r="B197" s="237"/>
      <c r="C197" s="237"/>
      <c r="D197" s="237"/>
      <c r="E197" s="237"/>
      <c r="F197" s="237"/>
      <c r="G197" s="237"/>
      <c r="H197" s="237"/>
      <c r="I197" s="237"/>
      <c r="J197" s="237"/>
      <c r="K197" s="238"/>
      <c r="M197" s="110"/>
      <c r="N197" s="110"/>
      <c r="O197" s="110"/>
      <c r="P197" s="108"/>
      <c r="Q197" s="109"/>
      <c r="R197" s="102"/>
    </row>
    <row r="198" spans="1:18" x14ac:dyDescent="0.25">
      <c r="A198" s="54" t="s">
        <v>288</v>
      </c>
      <c r="B198" s="53" t="s">
        <v>192</v>
      </c>
      <c r="C198" s="217"/>
      <c r="D198" s="218"/>
      <c r="E198" s="218"/>
      <c r="F198" s="218"/>
      <c r="G198" s="219"/>
      <c r="H198" s="60"/>
      <c r="I198" s="60"/>
      <c r="J198" s="60"/>
      <c r="K198" s="83"/>
      <c r="M198" s="115" t="str">
        <f t="shared" ref="M198:M203" si="123">IF(H198="Partie interne",K198,"0")</f>
        <v>0</v>
      </c>
      <c r="N198" s="111" t="str">
        <f t="shared" ref="N198:N203" si="124">IF(H198="Auteure ou auteur de la demande/partie interne/partie apparentée",K198,"0")</f>
        <v>0</v>
      </c>
      <c r="O198" s="111" t="str">
        <f t="shared" ref="O198:O203" si="125">IF(H198="Partie externe",K198,"0")</f>
        <v>0</v>
      </c>
      <c r="P198" s="111" t="str">
        <f t="shared" ref="P198:P203" si="126">IF(I198="Oui",K198,"0")</f>
        <v>0</v>
      </c>
      <c r="Q198" s="111" t="str">
        <f t="shared" ref="Q198:Q203" si="127">IF(J198="Non",P198,"0")</f>
        <v>0</v>
      </c>
      <c r="R198" s="111" t="str">
        <f t="shared" ref="R198:R203" si="128">IF(J198="Oui",P198,"0")</f>
        <v>0</v>
      </c>
    </row>
    <row r="199" spans="1:18" x14ac:dyDescent="0.25">
      <c r="A199" s="51" t="s">
        <v>134</v>
      </c>
      <c r="B199" s="53" t="s">
        <v>193</v>
      </c>
      <c r="C199" s="217"/>
      <c r="D199" s="218"/>
      <c r="E199" s="218"/>
      <c r="F199" s="218"/>
      <c r="G199" s="219"/>
      <c r="H199" s="60"/>
      <c r="I199" s="60"/>
      <c r="J199" s="60"/>
      <c r="K199" s="83"/>
      <c r="M199" s="115" t="str">
        <f t="shared" si="123"/>
        <v>0</v>
      </c>
      <c r="N199" s="111" t="str">
        <f t="shared" si="124"/>
        <v>0</v>
      </c>
      <c r="O199" s="111" t="str">
        <f t="shared" si="125"/>
        <v>0</v>
      </c>
      <c r="P199" s="111" t="str">
        <f t="shared" si="126"/>
        <v>0</v>
      </c>
      <c r="Q199" s="111" t="str">
        <f t="shared" si="127"/>
        <v>0</v>
      </c>
      <c r="R199" s="111" t="str">
        <f t="shared" si="128"/>
        <v>0</v>
      </c>
    </row>
    <row r="200" spans="1:18" x14ac:dyDescent="0.25">
      <c r="A200" s="51" t="s">
        <v>135</v>
      </c>
      <c r="B200" s="53" t="s">
        <v>194</v>
      </c>
      <c r="C200" s="217"/>
      <c r="D200" s="218"/>
      <c r="E200" s="218"/>
      <c r="F200" s="218"/>
      <c r="G200" s="219"/>
      <c r="H200" s="60"/>
      <c r="I200" s="60"/>
      <c r="J200" s="60"/>
      <c r="K200" s="83"/>
      <c r="M200" s="115" t="str">
        <f t="shared" si="123"/>
        <v>0</v>
      </c>
      <c r="N200" s="111" t="str">
        <f t="shared" si="124"/>
        <v>0</v>
      </c>
      <c r="O200" s="111" t="str">
        <f t="shared" si="125"/>
        <v>0</v>
      </c>
      <c r="P200" s="111" t="str">
        <f t="shared" si="126"/>
        <v>0</v>
      </c>
      <c r="Q200" s="111" t="str">
        <f t="shared" si="127"/>
        <v>0</v>
      </c>
      <c r="R200" s="111" t="str">
        <f t="shared" si="128"/>
        <v>0</v>
      </c>
    </row>
    <row r="201" spans="1:18" x14ac:dyDescent="0.25">
      <c r="A201" s="51" t="s">
        <v>136</v>
      </c>
      <c r="B201" s="53" t="s">
        <v>195</v>
      </c>
      <c r="C201" s="217"/>
      <c r="D201" s="218"/>
      <c r="E201" s="218"/>
      <c r="F201" s="218"/>
      <c r="G201" s="219"/>
      <c r="H201" s="60"/>
      <c r="I201" s="60"/>
      <c r="J201" s="60"/>
      <c r="K201" s="83"/>
      <c r="M201" s="115" t="str">
        <f t="shared" si="123"/>
        <v>0</v>
      </c>
      <c r="N201" s="111" t="str">
        <f t="shared" si="124"/>
        <v>0</v>
      </c>
      <c r="O201" s="111" t="str">
        <f t="shared" si="125"/>
        <v>0</v>
      </c>
      <c r="P201" s="111" t="str">
        <f t="shared" si="126"/>
        <v>0</v>
      </c>
      <c r="Q201" s="111" t="str">
        <f t="shared" si="127"/>
        <v>0</v>
      </c>
      <c r="R201" s="111" t="str">
        <f t="shared" si="128"/>
        <v>0</v>
      </c>
    </row>
    <row r="202" spans="1:18" x14ac:dyDescent="0.25">
      <c r="A202" s="51" t="s">
        <v>137</v>
      </c>
      <c r="B202" s="53" t="s">
        <v>196</v>
      </c>
      <c r="C202" s="217"/>
      <c r="D202" s="218"/>
      <c r="E202" s="218"/>
      <c r="F202" s="218"/>
      <c r="G202" s="219"/>
      <c r="H202" s="60"/>
      <c r="I202" s="60"/>
      <c r="J202" s="60"/>
      <c r="K202" s="83"/>
      <c r="M202" s="115" t="str">
        <f t="shared" si="123"/>
        <v>0</v>
      </c>
      <c r="N202" s="111" t="str">
        <f t="shared" si="124"/>
        <v>0</v>
      </c>
      <c r="O202" s="111" t="str">
        <f t="shared" si="125"/>
        <v>0</v>
      </c>
      <c r="P202" s="111" t="str">
        <f t="shared" si="126"/>
        <v>0</v>
      </c>
      <c r="Q202" s="111" t="str">
        <f t="shared" si="127"/>
        <v>0</v>
      </c>
      <c r="R202" s="111" t="str">
        <f t="shared" si="128"/>
        <v>0</v>
      </c>
    </row>
    <row r="203" spans="1:18" x14ac:dyDescent="0.2">
      <c r="A203" s="51" t="s">
        <v>138</v>
      </c>
      <c r="B203" s="53" t="s">
        <v>197</v>
      </c>
      <c r="C203" s="188"/>
      <c r="D203" s="189"/>
      <c r="E203" s="189"/>
      <c r="F203" s="189"/>
      <c r="G203" s="190"/>
      <c r="H203" s="60"/>
      <c r="I203" s="60"/>
      <c r="J203" s="60"/>
      <c r="K203" s="84"/>
      <c r="M203" s="115" t="str">
        <f t="shared" si="123"/>
        <v>0</v>
      </c>
      <c r="N203" s="111" t="str">
        <f t="shared" si="124"/>
        <v>0</v>
      </c>
      <c r="O203" s="111" t="str">
        <f t="shared" si="125"/>
        <v>0</v>
      </c>
      <c r="P203" s="111" t="str">
        <f t="shared" si="126"/>
        <v>0</v>
      </c>
      <c r="Q203" s="111" t="str">
        <f t="shared" si="127"/>
        <v>0</v>
      </c>
      <c r="R203" s="111" t="str">
        <f t="shared" si="128"/>
        <v>0</v>
      </c>
    </row>
    <row r="204" spans="1:18" s="20" customFormat="1" x14ac:dyDescent="0.25">
      <c r="A204" s="43" t="s">
        <v>71</v>
      </c>
      <c r="B204" s="18" t="s">
        <v>143</v>
      </c>
      <c r="C204" s="198"/>
      <c r="D204" s="199"/>
      <c r="E204" s="199"/>
      <c r="F204" s="199"/>
      <c r="G204" s="200"/>
      <c r="H204" s="61"/>
      <c r="I204" s="61"/>
      <c r="J204" s="61"/>
      <c r="K204" s="80">
        <f>SUM(K196:K203)</f>
        <v>0</v>
      </c>
      <c r="M204" s="115">
        <f>SUM(M198:M203)</f>
        <v>0</v>
      </c>
      <c r="N204" s="115">
        <f t="shared" ref="N204:O204" si="129">SUM(N198:N203)</f>
        <v>0</v>
      </c>
      <c r="O204" s="115">
        <f t="shared" si="129"/>
        <v>0</v>
      </c>
      <c r="P204" s="115">
        <f t="shared" ref="P204" si="130">SUM(P198:P203)</f>
        <v>0</v>
      </c>
      <c r="Q204" s="115">
        <f t="shared" ref="Q204" si="131">SUM(Q198:Q203)</f>
        <v>0</v>
      </c>
      <c r="R204" s="115">
        <f t="shared" ref="R204" si="132">SUM(R198:R203)</f>
        <v>0</v>
      </c>
    </row>
    <row r="205" spans="1:18" ht="13.5" thickBot="1" x14ac:dyDescent="0.3">
      <c r="P205" s="122"/>
      <c r="R205" s="19"/>
    </row>
    <row r="206" spans="1:18" s="57" customFormat="1" ht="25.9" customHeight="1" thickBot="1" x14ac:dyDescent="0.3">
      <c r="A206" s="191" t="s">
        <v>191</v>
      </c>
      <c r="B206" s="192"/>
      <c r="C206" s="192"/>
      <c r="D206" s="192"/>
      <c r="E206" s="192"/>
      <c r="F206" s="192"/>
      <c r="G206" s="192"/>
      <c r="H206" s="192"/>
      <c r="I206" s="192"/>
      <c r="J206" s="192"/>
      <c r="K206" s="193"/>
      <c r="M206" s="224" t="s">
        <v>188</v>
      </c>
      <c r="N206" s="224"/>
      <c r="O206" s="224"/>
      <c r="P206" s="249" t="s">
        <v>338</v>
      </c>
      <c r="Q206" s="249"/>
      <c r="R206" s="249"/>
    </row>
    <row r="207" spans="1:18" s="2" customFormat="1" ht="38.25" x14ac:dyDescent="0.25">
      <c r="A207" s="248" t="s">
        <v>165</v>
      </c>
      <c r="B207" s="239" t="s">
        <v>164</v>
      </c>
      <c r="C207" s="239" t="s">
        <v>183</v>
      </c>
      <c r="D207" s="239"/>
      <c r="E207" s="239"/>
      <c r="F207" s="239"/>
      <c r="G207" s="239"/>
      <c r="H207" s="109" t="s">
        <v>188</v>
      </c>
      <c r="I207" s="109" t="s">
        <v>338</v>
      </c>
      <c r="J207" s="109" t="s">
        <v>150</v>
      </c>
      <c r="K207" s="184" t="s">
        <v>144</v>
      </c>
      <c r="M207" s="207" t="s">
        <v>352</v>
      </c>
      <c r="N207" s="207" t="s">
        <v>354</v>
      </c>
      <c r="O207" s="207" t="s">
        <v>353</v>
      </c>
      <c r="P207" s="235" t="s">
        <v>144</v>
      </c>
      <c r="Q207" s="231" t="s">
        <v>355</v>
      </c>
      <c r="R207" s="231" t="s">
        <v>356</v>
      </c>
    </row>
    <row r="208" spans="1:18" s="2" customFormat="1" ht="46.9" customHeight="1" x14ac:dyDescent="0.25">
      <c r="A208" s="248"/>
      <c r="B208" s="239"/>
      <c r="C208" s="239"/>
      <c r="D208" s="239"/>
      <c r="E208" s="239"/>
      <c r="F208" s="239"/>
      <c r="G208" s="239"/>
      <c r="H208" s="150" t="s">
        <v>335</v>
      </c>
      <c r="I208" s="150" t="s">
        <v>336</v>
      </c>
      <c r="J208" s="150" t="s">
        <v>337</v>
      </c>
      <c r="K208" s="185"/>
      <c r="M208" s="208"/>
      <c r="N208" s="208"/>
      <c r="O208" s="208"/>
      <c r="P208" s="235"/>
      <c r="Q208" s="232"/>
      <c r="R208" s="232"/>
    </row>
    <row r="209" spans="1:18" s="20" customFormat="1" x14ac:dyDescent="0.2">
      <c r="A209" s="72" t="s">
        <v>18</v>
      </c>
      <c r="B209" s="135" t="s">
        <v>181</v>
      </c>
      <c r="C209" s="209" t="s">
        <v>145</v>
      </c>
      <c r="D209" s="209"/>
      <c r="E209" s="209"/>
      <c r="F209" s="209"/>
      <c r="G209" s="209"/>
      <c r="H209" s="117" t="s">
        <v>358</v>
      </c>
      <c r="I209" s="117" t="s">
        <v>185</v>
      </c>
      <c r="J209" s="50"/>
      <c r="K209" s="116"/>
      <c r="M209" s="115">
        <f>IF(H209="Partie interne",K209,"0")</f>
        <v>0</v>
      </c>
      <c r="N209" s="115">
        <v>0</v>
      </c>
      <c r="O209" s="115">
        <v>0</v>
      </c>
      <c r="P209" s="115">
        <f t="shared" ref="P209:P210" si="133">IF(I209="Oui",K209,"0")</f>
        <v>0</v>
      </c>
      <c r="Q209" s="115" t="str">
        <f>IF(J209="Non",P209,"0")</f>
        <v>0</v>
      </c>
      <c r="R209" s="115" t="str">
        <f>IF(J209="Oui",P209,"0")</f>
        <v>0</v>
      </c>
    </row>
    <row r="210" spans="1:18" s="20" customFormat="1" x14ac:dyDescent="0.25">
      <c r="A210" s="61" t="s">
        <v>19</v>
      </c>
      <c r="B210" s="135" t="s">
        <v>182</v>
      </c>
      <c r="C210" s="210" t="s">
        <v>145</v>
      </c>
      <c r="D210" s="210"/>
      <c r="E210" s="210"/>
      <c r="F210" s="210"/>
      <c r="G210" s="210"/>
      <c r="H210" s="117" t="s">
        <v>358</v>
      </c>
      <c r="I210" s="117" t="s">
        <v>185</v>
      </c>
      <c r="J210" s="117" t="s">
        <v>186</v>
      </c>
      <c r="K210" s="91"/>
      <c r="M210" s="115">
        <f>IF(H210="Partie interne",K210,"0")</f>
        <v>0</v>
      </c>
      <c r="N210" s="115">
        <v>0</v>
      </c>
      <c r="O210" s="115">
        <v>0</v>
      </c>
      <c r="P210" s="115">
        <f t="shared" si="133"/>
        <v>0</v>
      </c>
      <c r="Q210" s="115">
        <f>IF(J210="Non",P210,"0")</f>
        <v>0</v>
      </c>
      <c r="R210" s="115" t="str">
        <f>IF(J210="Oui",P210,"0")</f>
        <v>0</v>
      </c>
    </row>
    <row r="211" spans="1:18" x14ac:dyDescent="0.25">
      <c r="P211" s="122"/>
      <c r="R211" s="19"/>
    </row>
    <row r="212" spans="1:18" x14ac:dyDescent="0.25">
      <c r="P212" s="122"/>
      <c r="R212" s="19"/>
    </row>
  </sheetData>
  <mergeCells count="287">
    <mergeCell ref="A154:K154"/>
    <mergeCell ref="R91:R92"/>
    <mergeCell ref="P98:R98"/>
    <mergeCell ref="Q99:Q100"/>
    <mergeCell ref="R99:R100"/>
    <mergeCell ref="M157:M158"/>
    <mergeCell ref="N157:N158"/>
    <mergeCell ref="M171:M172"/>
    <mergeCell ref="N171:N172"/>
    <mergeCell ref="M136:M137"/>
    <mergeCell ref="N136:N137"/>
    <mergeCell ref="O136:O137"/>
    <mergeCell ref="M99:M100"/>
    <mergeCell ref="N99:N100"/>
    <mergeCell ref="O99:O100"/>
    <mergeCell ref="M156:O156"/>
    <mergeCell ref="M105:O105"/>
    <mergeCell ref="P206:R206"/>
    <mergeCell ref="R207:R208"/>
    <mergeCell ref="P170:R170"/>
    <mergeCell ref="Q171:Q172"/>
    <mergeCell ref="R171:R172"/>
    <mergeCell ref="P194:R194"/>
    <mergeCell ref="Q195:Q196"/>
    <mergeCell ref="R195:R196"/>
    <mergeCell ref="P135:R135"/>
    <mergeCell ref="Q136:Q137"/>
    <mergeCell ref="R136:R137"/>
    <mergeCell ref="P156:R156"/>
    <mergeCell ref="Q157:Q158"/>
    <mergeCell ref="R157:R158"/>
    <mergeCell ref="P207:P208"/>
    <mergeCell ref="Q207:Q208"/>
    <mergeCell ref="Q53:Q54"/>
    <mergeCell ref="R53:R54"/>
    <mergeCell ref="P195:P196"/>
    <mergeCell ref="P171:P172"/>
    <mergeCell ref="P157:P158"/>
    <mergeCell ref="P136:P137"/>
    <mergeCell ref="P121:P122"/>
    <mergeCell ref="P106:P107"/>
    <mergeCell ref="P99:P100"/>
    <mergeCell ref="P91:P92"/>
    <mergeCell ref="P67:P68"/>
    <mergeCell ref="P66:R66"/>
    <mergeCell ref="R67:R68"/>
    <mergeCell ref="P77:R77"/>
    <mergeCell ref="R78:R79"/>
    <mergeCell ref="P105:R105"/>
    <mergeCell ref="Q106:Q107"/>
    <mergeCell ref="R106:R107"/>
    <mergeCell ref="P120:R120"/>
    <mergeCell ref="Q121:Q122"/>
    <mergeCell ref="R121:R122"/>
    <mergeCell ref="P90:R90"/>
    <mergeCell ref="Q91:Q92"/>
    <mergeCell ref="Q67:Q68"/>
    <mergeCell ref="R13:R14"/>
    <mergeCell ref="P12:R12"/>
    <mergeCell ref="P19:R19"/>
    <mergeCell ref="R20:R21"/>
    <mergeCell ref="P30:R30"/>
    <mergeCell ref="R31:R32"/>
    <mergeCell ref="P38:R38"/>
    <mergeCell ref="P39:P40"/>
    <mergeCell ref="R39:R40"/>
    <mergeCell ref="P52:R52"/>
    <mergeCell ref="A207:A208"/>
    <mergeCell ref="B207:B208"/>
    <mergeCell ref="C207:G208"/>
    <mergeCell ref="K207:K208"/>
    <mergeCell ref="N13:N14"/>
    <mergeCell ref="M13:M14"/>
    <mergeCell ref="M20:M21"/>
    <mergeCell ref="N20:N21"/>
    <mergeCell ref="M31:M32"/>
    <mergeCell ref="N31:N32"/>
    <mergeCell ref="P53:P54"/>
    <mergeCell ref="M207:M208"/>
    <mergeCell ref="N207:N208"/>
    <mergeCell ref="K157:K158"/>
    <mergeCell ref="A171:A172"/>
    <mergeCell ref="B171:B172"/>
    <mergeCell ref="C171:G172"/>
    <mergeCell ref="K171:K172"/>
    <mergeCell ref="A197:K197"/>
    <mergeCell ref="A157:A158"/>
    <mergeCell ref="B157:B158"/>
    <mergeCell ref="C157:G158"/>
    <mergeCell ref="M195:M196"/>
    <mergeCell ref="N195:N196"/>
    <mergeCell ref="K195:K196"/>
    <mergeCell ref="A195:A196"/>
    <mergeCell ref="B195:B196"/>
    <mergeCell ref="M206:O206"/>
    <mergeCell ref="O195:O196"/>
    <mergeCell ref="M170:O170"/>
    <mergeCell ref="M194:O194"/>
    <mergeCell ref="O157:O158"/>
    <mergeCell ref="O171:O172"/>
    <mergeCell ref="C198:G198"/>
    <mergeCell ref="C199:G199"/>
    <mergeCell ref="C200:G200"/>
    <mergeCell ref="C201:G201"/>
    <mergeCell ref="C202:G202"/>
    <mergeCell ref="C203:G203"/>
    <mergeCell ref="C204:G204"/>
    <mergeCell ref="O207:O208"/>
    <mergeCell ref="C195:G196"/>
    <mergeCell ref="C13:G14"/>
    <mergeCell ref="B13:B14"/>
    <mergeCell ref="A13:A14"/>
    <mergeCell ref="K13:K14"/>
    <mergeCell ref="A20:A21"/>
    <mergeCell ref="B20:B21"/>
    <mergeCell ref="C20:G21"/>
    <mergeCell ref="K20:K21"/>
    <mergeCell ref="A31:A32"/>
    <mergeCell ref="B31:B32"/>
    <mergeCell ref="C31:G32"/>
    <mergeCell ref="K31:K32"/>
    <mergeCell ref="A15:K15"/>
    <mergeCell ref="A22:K22"/>
    <mergeCell ref="C26:G26"/>
    <mergeCell ref="C27:G27"/>
    <mergeCell ref="C28:G28"/>
    <mergeCell ref="C24:G24"/>
    <mergeCell ref="M78:M79"/>
    <mergeCell ref="N78:N79"/>
    <mergeCell ref="O78:O79"/>
    <mergeCell ref="A99:A100"/>
    <mergeCell ref="P78:P79"/>
    <mergeCell ref="Q78:Q79"/>
    <mergeCell ref="M91:M92"/>
    <mergeCell ref="N91:N92"/>
    <mergeCell ref="O91:O92"/>
    <mergeCell ref="M135:O135"/>
    <mergeCell ref="A136:A137"/>
    <mergeCell ref="B136:B137"/>
    <mergeCell ref="C136:C137"/>
    <mergeCell ref="D136:D137"/>
    <mergeCell ref="E136:F136"/>
    <mergeCell ref="K136:K137"/>
    <mergeCell ref="A121:A122"/>
    <mergeCell ref="B121:B122"/>
    <mergeCell ref="C121:C122"/>
    <mergeCell ref="D121:D122"/>
    <mergeCell ref="E121:F121"/>
    <mergeCell ref="K121:K122"/>
    <mergeCell ref="A106:A107"/>
    <mergeCell ref="B106:B107"/>
    <mergeCell ref="C106:C107"/>
    <mergeCell ref="D106:D107"/>
    <mergeCell ref="E106:F106"/>
    <mergeCell ref="K106:K107"/>
    <mergeCell ref="D99:D100"/>
    <mergeCell ref="E99:F99"/>
    <mergeCell ref="K99:K100"/>
    <mergeCell ref="D91:D92"/>
    <mergeCell ref="E91:F91"/>
    <mergeCell ref="K91:K92"/>
    <mergeCell ref="E39:F39"/>
    <mergeCell ref="K39:K40"/>
    <mergeCell ref="C39:C40"/>
    <mergeCell ref="D39:D40"/>
    <mergeCell ref="A41:K41"/>
    <mergeCell ref="B39:B40"/>
    <mergeCell ref="A39:A40"/>
    <mergeCell ref="A53:A54"/>
    <mergeCell ref="B53:B54"/>
    <mergeCell ref="C53:C54"/>
    <mergeCell ref="D53:D54"/>
    <mergeCell ref="E53:F53"/>
    <mergeCell ref="K53:K54"/>
    <mergeCell ref="A67:A68"/>
    <mergeCell ref="B67:B68"/>
    <mergeCell ref="C67:C68"/>
    <mergeCell ref="Q39:Q40"/>
    <mergeCell ref="O13:O14"/>
    <mergeCell ref="P13:P14"/>
    <mergeCell ref="Q13:Q14"/>
    <mergeCell ref="O20:O21"/>
    <mergeCell ref="P20:P21"/>
    <mergeCell ref="Q20:Q21"/>
    <mergeCell ref="O31:O32"/>
    <mergeCell ref="P31:P32"/>
    <mergeCell ref="Q31:Q32"/>
    <mergeCell ref="M38:O38"/>
    <mergeCell ref="M39:M40"/>
    <mergeCell ref="N39:N40"/>
    <mergeCell ref="O39:O40"/>
    <mergeCell ref="C25:G25"/>
    <mergeCell ref="B19:K19"/>
    <mergeCell ref="M106:M107"/>
    <mergeCell ref="N106:N107"/>
    <mergeCell ref="O106:O107"/>
    <mergeCell ref="M121:M122"/>
    <mergeCell ref="N121:N122"/>
    <mergeCell ref="O121:O122"/>
    <mergeCell ref="M77:O77"/>
    <mergeCell ref="M90:O90"/>
    <mergeCell ref="M98:O98"/>
    <mergeCell ref="M120:O120"/>
    <mergeCell ref="B78:B79"/>
    <mergeCell ref="C78:C79"/>
    <mergeCell ref="D78:D79"/>
    <mergeCell ref="N53:N54"/>
    <mergeCell ref="O53:O54"/>
    <mergeCell ref="M67:M68"/>
    <mergeCell ref="N67:N68"/>
    <mergeCell ref="O67:O68"/>
    <mergeCell ref="M52:O52"/>
    <mergeCell ref="M66:O66"/>
    <mergeCell ref="B99:B100"/>
    <mergeCell ref="C99:C100"/>
    <mergeCell ref="D67:D68"/>
    <mergeCell ref="E78:F78"/>
    <mergeCell ref="E67:F67"/>
    <mergeCell ref="K67:K68"/>
    <mergeCell ref="M12:O12"/>
    <mergeCell ref="M19:O19"/>
    <mergeCell ref="M30:O30"/>
    <mergeCell ref="C189:G189"/>
    <mergeCell ref="C190:G190"/>
    <mergeCell ref="C183:G183"/>
    <mergeCell ref="C184:G184"/>
    <mergeCell ref="C185:G185"/>
    <mergeCell ref="C186:G186"/>
    <mergeCell ref="C187:G187"/>
    <mergeCell ref="C178:G178"/>
    <mergeCell ref="C179:G179"/>
    <mergeCell ref="C180:G180"/>
    <mergeCell ref="C181:G181"/>
    <mergeCell ref="C182:G182"/>
    <mergeCell ref="C173:G173"/>
    <mergeCell ref="C174:G174"/>
    <mergeCell ref="C175:G175"/>
    <mergeCell ref="C176:G176"/>
    <mergeCell ref="C177:G177"/>
    <mergeCell ref="B12:K12"/>
    <mergeCell ref="A78:A79"/>
    <mergeCell ref="C23:G23"/>
    <mergeCell ref="M53:M54"/>
    <mergeCell ref="C209:G209"/>
    <mergeCell ref="C210:G210"/>
    <mergeCell ref="B194:K194"/>
    <mergeCell ref="B30:K30"/>
    <mergeCell ref="C33:G33"/>
    <mergeCell ref="A206:K206"/>
    <mergeCell ref="C34:G34"/>
    <mergeCell ref="C159:G159"/>
    <mergeCell ref="C160:G160"/>
    <mergeCell ref="C161:G161"/>
    <mergeCell ref="C162:G162"/>
    <mergeCell ref="C163:G163"/>
    <mergeCell ref="C164:G164"/>
    <mergeCell ref="A152:K152"/>
    <mergeCell ref="B38:K38"/>
    <mergeCell ref="A36:K36"/>
    <mergeCell ref="B52:K52"/>
    <mergeCell ref="B66:K66"/>
    <mergeCell ref="B77:K77"/>
    <mergeCell ref="B90:K90"/>
    <mergeCell ref="B91:B92"/>
    <mergeCell ref="C91:C92"/>
    <mergeCell ref="K78:K79"/>
    <mergeCell ref="A91:A92"/>
    <mergeCell ref="A1:K1"/>
    <mergeCell ref="A2:K2"/>
    <mergeCell ref="C16:G16"/>
    <mergeCell ref="A192:K192"/>
    <mergeCell ref="B120:K120"/>
    <mergeCell ref="B135:K135"/>
    <mergeCell ref="B156:K156"/>
    <mergeCell ref="B170:K170"/>
    <mergeCell ref="C166:G166"/>
    <mergeCell ref="C167:G167"/>
    <mergeCell ref="C168:G168"/>
    <mergeCell ref="C188:G188"/>
    <mergeCell ref="C165:G165"/>
    <mergeCell ref="C17:G17"/>
    <mergeCell ref="A118:K118"/>
    <mergeCell ref="B105:K105"/>
    <mergeCell ref="B98:K98"/>
    <mergeCell ref="A4:K4"/>
    <mergeCell ref="A7:B7"/>
    <mergeCell ref="A10:K10"/>
  </mergeCells>
  <dataValidations count="1">
    <dataValidation type="list" allowBlank="1" showInputMessage="1" showErrorMessage="1" sqref="C7" xr:uid="{2BAAA39C-F1A5-4292-B167-038803541847}">
      <formula1>unit_ddown</formula1>
    </dataValidation>
  </dataValidations>
  <pageMargins left="0.7" right="0.7" top="0.75" bottom="0.75" header="0.3" footer="0.3"/>
  <pageSetup scale="6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18B16AB-DDCB-4751-BE52-8355B0FC2264}">
          <x14:formula1>
            <xm:f>NESUPPRIMEZPAS!$A$1:$A$3</xm:f>
          </x14:formula1>
          <xm:sqref>I16:J16 I23:J27 I42:J49 I69:J74 I93:J95 I101:J102 I108:J115 I123:J132 I159:J167 I173:J189 I209:J210 I198:J203 I138:J149 I55:J63 I80:J87</xm:sqref>
        </x14:dataValidation>
        <x14:dataValidation type="list" allowBlank="1" showInputMessage="1" showErrorMessage="1" xr:uid="{CC3F219D-A5CB-435C-A1C4-EE2D0C97530F}">
          <x14:formula1>
            <xm:f>NESUPPRIMEZPAS!$F$1:$F$4</xm:f>
          </x14:formula1>
          <xm:sqref>H16 H23:H27 H209:H210 H173:H189 H159:H167 H138:H149 H123:H132 H108:H115 H101:H102 H93:H95 H69:H74 H42:H49 H198:H203 H55:H63 H80:H87</xm:sqref>
        </x14:dataValidation>
        <x14:dataValidation type="list" allowBlank="1" showInputMessage="1" showErrorMessage="1" xr:uid="{FFF0FF1E-4CCA-4A0A-B53A-4D195D86F998}">
          <x14:formula1>
            <xm:f>NESUPPRIMEZPAS!$B$1:$B$4</xm:f>
          </x14:formula1>
          <xm:sqref>F123:F132 F138:F149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5D0D1-F986-49E2-BC05-F608E8FD0330}">
  <sheetPr codeName="Sheet5">
    <pageSetUpPr fitToPage="1"/>
  </sheetPr>
  <dimension ref="A1:F35"/>
  <sheetViews>
    <sheetView zoomScaleNormal="100" workbookViewId="0">
      <selection activeCell="A4" sqref="A4:F4"/>
    </sheetView>
  </sheetViews>
  <sheetFormatPr defaultColWidth="9.140625" defaultRowHeight="12.75" x14ac:dyDescent="0.25"/>
  <cols>
    <col min="1" max="1" width="32.140625" style="1" customWidth="1"/>
    <col min="2" max="2" width="27.7109375" style="1" customWidth="1"/>
    <col min="3" max="3" width="15.140625" style="1" customWidth="1"/>
    <col min="4" max="4" width="11.7109375" style="1" customWidth="1"/>
    <col min="5" max="5" width="13.42578125" style="1" customWidth="1"/>
    <col min="6" max="6" width="40.42578125" style="1" customWidth="1"/>
    <col min="7" max="7" width="9.140625" style="1"/>
    <col min="8" max="8" width="40.5703125" style="1" customWidth="1"/>
    <col min="9" max="10" width="53.28515625" style="1" customWidth="1"/>
    <col min="11" max="16384" width="9.140625" style="1"/>
  </cols>
  <sheetData>
    <row r="1" spans="1:6" ht="50.1" customHeight="1" x14ac:dyDescent="0.25">
      <c r="A1" s="175" t="s">
        <v>314</v>
      </c>
      <c r="B1" s="175"/>
      <c r="C1" s="175"/>
      <c r="D1" s="175"/>
      <c r="E1" s="175"/>
      <c r="F1" s="175"/>
    </row>
    <row r="2" spans="1:6" ht="30" customHeight="1" x14ac:dyDescent="0.25">
      <c r="A2" s="168" t="s">
        <v>317</v>
      </c>
      <c r="B2" s="168"/>
      <c r="C2" s="168"/>
      <c r="D2" s="168"/>
      <c r="E2" s="168"/>
      <c r="F2" s="168"/>
    </row>
    <row r="3" spans="1:6" x14ac:dyDescent="0.25">
      <c r="A3" s="250"/>
      <c r="B3" s="250"/>
      <c r="C3" s="250"/>
      <c r="D3" s="250"/>
      <c r="E3" s="250"/>
      <c r="F3" s="250"/>
    </row>
    <row r="4" spans="1:6" ht="111.6" customHeight="1" x14ac:dyDescent="0.25">
      <c r="A4" s="201" t="s">
        <v>383</v>
      </c>
      <c r="B4" s="201"/>
      <c r="C4" s="201"/>
      <c r="D4" s="201"/>
      <c r="E4" s="201"/>
      <c r="F4" s="201"/>
    </row>
    <row r="5" spans="1:6" ht="13.5" thickBot="1" x14ac:dyDescent="0.3">
      <c r="A5" s="23"/>
      <c r="B5" s="15"/>
      <c r="C5" s="15"/>
    </row>
    <row r="6" spans="1:6" s="2" customFormat="1" ht="25.5" x14ac:dyDescent="0.25">
      <c r="A6" s="46" t="s">
        <v>286</v>
      </c>
      <c r="B6" s="47" t="s">
        <v>357</v>
      </c>
      <c r="C6" s="48" t="s">
        <v>282</v>
      </c>
      <c r="D6" s="48" t="s">
        <v>283</v>
      </c>
      <c r="E6" s="48" t="s">
        <v>284</v>
      </c>
      <c r="F6" s="49" t="s">
        <v>285</v>
      </c>
    </row>
    <row r="7" spans="1:6" ht="25.5" x14ac:dyDescent="0.25">
      <c r="A7" s="256" t="s">
        <v>378</v>
      </c>
      <c r="B7" s="257" t="s">
        <v>360</v>
      </c>
      <c r="C7" s="8"/>
      <c r="D7" s="4"/>
      <c r="E7" s="12" t="e">
        <f>C7/$C$17</f>
        <v>#DIV/0!</v>
      </c>
      <c r="F7" s="37"/>
    </row>
    <row r="8" spans="1:6" x14ac:dyDescent="0.25">
      <c r="A8" s="36"/>
      <c r="B8" s="7"/>
      <c r="C8" s="8"/>
      <c r="D8" s="4"/>
      <c r="E8" s="12" t="e">
        <f t="shared" ref="E8:E17" si="0">C8/$C$17</f>
        <v>#DIV/0!</v>
      </c>
      <c r="F8" s="37"/>
    </row>
    <row r="9" spans="1:6" x14ac:dyDescent="0.25">
      <c r="A9" s="36"/>
      <c r="B9" s="7"/>
      <c r="C9" s="8"/>
      <c r="D9" s="4"/>
      <c r="E9" s="12" t="e">
        <f t="shared" si="0"/>
        <v>#DIV/0!</v>
      </c>
      <c r="F9" s="37"/>
    </row>
    <row r="10" spans="1:6" x14ac:dyDescent="0.25">
      <c r="A10" s="36"/>
      <c r="B10" s="7"/>
      <c r="C10" s="8"/>
      <c r="D10" s="4"/>
      <c r="E10" s="12" t="e">
        <f t="shared" si="0"/>
        <v>#DIV/0!</v>
      </c>
      <c r="F10" s="37"/>
    </row>
    <row r="11" spans="1:6" x14ac:dyDescent="0.25">
      <c r="A11" s="36"/>
      <c r="B11" s="7"/>
      <c r="C11" s="8"/>
      <c r="D11" s="4"/>
      <c r="E11" s="12" t="e">
        <f t="shared" si="0"/>
        <v>#DIV/0!</v>
      </c>
      <c r="F11" s="37"/>
    </row>
    <row r="12" spans="1:6" x14ac:dyDescent="0.25">
      <c r="A12" s="36"/>
      <c r="B12" s="7"/>
      <c r="C12" s="8"/>
      <c r="D12" s="4"/>
      <c r="E12" s="12" t="e">
        <f t="shared" si="0"/>
        <v>#DIV/0!</v>
      </c>
      <c r="F12" s="37"/>
    </row>
    <row r="13" spans="1:6" x14ac:dyDescent="0.25">
      <c r="A13" s="36"/>
      <c r="B13" s="7"/>
      <c r="C13" s="8"/>
      <c r="D13" s="4"/>
      <c r="E13" s="12" t="e">
        <f t="shared" si="0"/>
        <v>#DIV/0!</v>
      </c>
      <c r="F13" s="37"/>
    </row>
    <row r="14" spans="1:6" x14ac:dyDescent="0.25">
      <c r="A14" s="36"/>
      <c r="B14" s="7"/>
      <c r="C14" s="8"/>
      <c r="D14" s="4"/>
      <c r="E14" s="12" t="e">
        <f t="shared" si="0"/>
        <v>#DIV/0!</v>
      </c>
      <c r="F14" s="37"/>
    </row>
    <row r="15" spans="1:6" x14ac:dyDescent="0.25">
      <c r="A15" s="36"/>
      <c r="B15" s="7"/>
      <c r="C15" s="8"/>
      <c r="D15" s="4"/>
      <c r="E15" s="12" t="e">
        <f t="shared" si="0"/>
        <v>#DIV/0!</v>
      </c>
      <c r="F15" s="37"/>
    </row>
    <row r="16" spans="1:6" ht="13.5" thickBot="1" x14ac:dyDescent="0.3">
      <c r="A16" s="38"/>
      <c r="B16" s="7"/>
      <c r="C16" s="9"/>
      <c r="D16" s="4"/>
      <c r="E16" s="13" t="e">
        <f t="shared" si="0"/>
        <v>#DIV/0!</v>
      </c>
      <c r="F16" s="39"/>
    </row>
    <row r="17" spans="1:6" ht="13.5" thickBot="1" x14ac:dyDescent="0.3">
      <c r="A17" s="3" t="s">
        <v>287</v>
      </c>
      <c r="B17" s="6"/>
      <c r="C17" s="11">
        <f>SUM(C7:C16)</f>
        <v>0</v>
      </c>
      <c r="D17" s="5"/>
      <c r="E17" s="14" t="e">
        <f t="shared" si="0"/>
        <v>#DIV/0!</v>
      </c>
      <c r="F17" s="10"/>
    </row>
    <row r="34" spans="1:1" x14ac:dyDescent="0.25">
      <c r="A34" s="1" t="s">
        <v>0</v>
      </c>
    </row>
    <row r="35" spans="1:1" x14ac:dyDescent="0.25">
      <c r="A35" s="1" t="s">
        <v>1</v>
      </c>
    </row>
  </sheetData>
  <mergeCells count="4">
    <mergeCell ref="A2:F2"/>
    <mergeCell ref="A1:F1"/>
    <mergeCell ref="A4:F4"/>
    <mergeCell ref="A3:F3"/>
  </mergeCells>
  <pageMargins left="0.7" right="0.7" top="0.75" bottom="0.75" header="0.3" footer="0.3"/>
  <pageSetup scale="8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7A283442-6589-489A-8D7D-C5EDCE5347F3}">
          <x14:formula1>
            <xm:f>NESUPPRIMEZPAS!$A$1:$A$3</xm:f>
          </x14:formula1>
          <xm:sqref>D7:D16</xm:sqref>
        </x14:dataValidation>
        <x14:dataValidation type="list" allowBlank="1" showInputMessage="1" showErrorMessage="1" xr:uid="{6B1FD0C0-09F8-4921-81D2-DBFF3FAD7B48}">
          <x14:formula1>
            <xm:f>NESUPPRIMEZPAS!$C$1:$C$3</xm:f>
          </x14:formula1>
          <xm:sqref>B7:B16</xm:sqref>
        </x14:dataValidation>
        <x14:dataValidation type="list" allowBlank="1" showInputMessage="1" showErrorMessage="1" xr:uid="{61FE2234-DB3B-439A-8B81-D290DC04A98A}">
          <x14:formula1>
            <xm:f>NESUPPRIMEZPAS!$D$1:$D$10</xm:f>
          </x14:formula1>
          <xm:sqref>F7:F16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8DC39-C1C6-4869-8AEF-604D755F003D}">
  <sheetPr codeName="Sheet6">
    <pageSetUpPr fitToPage="1"/>
  </sheetPr>
  <dimension ref="A1:F23"/>
  <sheetViews>
    <sheetView zoomScaleNormal="100" workbookViewId="0">
      <selection sqref="A1:C1"/>
    </sheetView>
  </sheetViews>
  <sheetFormatPr defaultColWidth="9.140625" defaultRowHeight="12.75" x14ac:dyDescent="0.25"/>
  <cols>
    <col min="1" max="1" width="26.85546875" style="19" customWidth="1"/>
    <col min="2" max="2" width="29.7109375" style="19" customWidth="1"/>
    <col min="3" max="3" width="67.85546875" style="19" customWidth="1"/>
    <col min="4" max="16384" width="9.140625" style="19"/>
  </cols>
  <sheetData>
    <row r="1" spans="1:6" s="1" customFormat="1" ht="50.1" customHeight="1" x14ac:dyDescent="0.25">
      <c r="A1" s="175" t="s">
        <v>315</v>
      </c>
      <c r="B1" s="175"/>
      <c r="C1" s="175"/>
    </row>
    <row r="2" spans="1:6" s="1" customFormat="1" ht="30" customHeight="1" x14ac:dyDescent="0.25">
      <c r="A2" s="168" t="s">
        <v>317</v>
      </c>
      <c r="B2" s="168"/>
      <c r="C2" s="168"/>
    </row>
    <row r="3" spans="1:6" s="1" customFormat="1" x14ac:dyDescent="0.25">
      <c r="A3" s="250"/>
      <c r="B3" s="250"/>
      <c r="C3" s="250"/>
      <c r="D3" s="250"/>
      <c r="E3" s="250"/>
      <c r="F3" s="250"/>
    </row>
    <row r="4" spans="1:6" x14ac:dyDescent="0.25">
      <c r="A4" s="168" t="s">
        <v>345</v>
      </c>
      <c r="B4" s="168"/>
      <c r="C4" s="168"/>
    </row>
    <row r="5" spans="1:6" ht="13.5" thickBot="1" x14ac:dyDescent="0.3">
      <c r="A5" s="15"/>
      <c r="B5" s="15"/>
      <c r="C5" s="15"/>
    </row>
    <row r="6" spans="1:6" ht="25.5" x14ac:dyDescent="0.25">
      <c r="A6" s="46" t="s">
        <v>344</v>
      </c>
      <c r="B6" s="47" t="s">
        <v>290</v>
      </c>
      <c r="C6" s="49" t="s">
        <v>297</v>
      </c>
    </row>
    <row r="7" spans="1:6" x14ac:dyDescent="0.25">
      <c r="A7" s="31"/>
      <c r="B7" s="21"/>
      <c r="C7" s="40"/>
    </row>
    <row r="8" spans="1:6" x14ac:dyDescent="0.25">
      <c r="A8" s="31"/>
      <c r="B8" s="21"/>
      <c r="C8" s="40"/>
    </row>
    <row r="9" spans="1:6" x14ac:dyDescent="0.25">
      <c r="A9" s="31"/>
      <c r="B9" s="21"/>
      <c r="C9" s="40"/>
    </row>
    <row r="10" spans="1:6" x14ac:dyDescent="0.25">
      <c r="A10" s="31"/>
      <c r="B10" s="21"/>
      <c r="C10" s="40"/>
    </row>
    <row r="11" spans="1:6" x14ac:dyDescent="0.25">
      <c r="A11" s="31"/>
      <c r="B11" s="21"/>
      <c r="C11" s="40"/>
    </row>
    <row r="12" spans="1:6" x14ac:dyDescent="0.25">
      <c r="A12" s="31"/>
      <c r="B12" s="21"/>
      <c r="C12" s="40"/>
    </row>
    <row r="13" spans="1:6" x14ac:dyDescent="0.25">
      <c r="A13" s="31"/>
      <c r="B13" s="21"/>
      <c r="C13" s="40"/>
    </row>
    <row r="14" spans="1:6" x14ac:dyDescent="0.25">
      <c r="A14" s="31"/>
      <c r="B14" s="21"/>
      <c r="C14" s="40"/>
    </row>
    <row r="15" spans="1:6" x14ac:dyDescent="0.25">
      <c r="A15" s="31"/>
      <c r="B15" s="21"/>
      <c r="C15" s="40"/>
    </row>
    <row r="16" spans="1:6" ht="13.5" thickBot="1" x14ac:dyDescent="0.3">
      <c r="A16" s="32"/>
      <c r="B16" s="41"/>
      <c r="C16" s="42"/>
    </row>
    <row r="23" spans="3:3" x14ac:dyDescent="0.25">
      <c r="C23" s="1"/>
    </row>
  </sheetData>
  <mergeCells count="4">
    <mergeCell ref="A2:C2"/>
    <mergeCell ref="A4:C4"/>
    <mergeCell ref="A1:C1"/>
    <mergeCell ref="A3:F3"/>
  </mergeCells>
  <pageMargins left="0.7" right="0.7" top="0.75" bottom="0.75" header="0.3" footer="0.3"/>
  <pageSetup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9645-2778-4285-AD2C-387EC55FE8FE}">
  <sheetPr codeName="Sheet7">
    <tabColor rgb="FFFFFF00"/>
  </sheetPr>
  <dimension ref="A1:H15"/>
  <sheetViews>
    <sheetView topLeftCell="I1" zoomScale="110" zoomScaleNormal="110" workbookViewId="0">
      <selection activeCell="BV18" sqref="BV18"/>
    </sheetView>
  </sheetViews>
  <sheetFormatPr defaultColWidth="1.7109375" defaultRowHeight="15" x14ac:dyDescent="0.25"/>
  <cols>
    <col min="1" max="2" width="13.85546875" hidden="1" customWidth="1"/>
    <col min="3" max="3" width="39" hidden="1" customWidth="1"/>
    <col min="4" max="4" width="36.42578125" hidden="1" customWidth="1"/>
    <col min="5" max="5" width="13.85546875" hidden="1" customWidth="1"/>
    <col min="6" max="6" width="25.7109375" hidden="1" customWidth="1"/>
    <col min="7" max="8" width="13.85546875" hidden="1" customWidth="1"/>
  </cols>
  <sheetData>
    <row r="1" spans="1:8" x14ac:dyDescent="0.25">
      <c r="A1" s="17"/>
      <c r="B1" s="17"/>
      <c r="C1" s="17"/>
      <c r="D1" s="17"/>
      <c r="E1" s="17"/>
      <c r="F1" s="17"/>
    </row>
    <row r="2" spans="1:8" ht="26.25" x14ac:dyDescent="0.25">
      <c r="A2" s="17" t="s">
        <v>185</v>
      </c>
      <c r="B2" s="17" t="s">
        <v>370</v>
      </c>
      <c r="C2" s="17" t="s">
        <v>373</v>
      </c>
      <c r="D2" s="17" t="s">
        <v>362</v>
      </c>
      <c r="E2" s="17" t="s">
        <v>187</v>
      </c>
      <c r="F2" s="17" t="s">
        <v>358</v>
      </c>
      <c r="G2" s="17" t="s">
        <v>147</v>
      </c>
      <c r="H2" s="17" t="s">
        <v>148</v>
      </c>
    </row>
    <row r="3" spans="1:8" x14ac:dyDescent="0.25">
      <c r="A3" s="17" t="s">
        <v>186</v>
      </c>
      <c r="B3" s="17" t="s">
        <v>371</v>
      </c>
      <c r="C3" s="17" t="s">
        <v>360</v>
      </c>
      <c r="D3" s="17" t="s">
        <v>363</v>
      </c>
      <c r="E3" s="17" t="s">
        <v>2</v>
      </c>
      <c r="F3" s="17" t="s">
        <v>359</v>
      </c>
      <c r="G3" s="99" t="s">
        <v>149</v>
      </c>
      <c r="H3" s="99" t="s">
        <v>149</v>
      </c>
    </row>
    <row r="4" spans="1:8" x14ac:dyDescent="0.25">
      <c r="A4" s="17"/>
      <c r="B4" s="17" t="s">
        <v>372</v>
      </c>
      <c r="C4" s="17"/>
      <c r="D4" s="17" t="s">
        <v>364</v>
      </c>
      <c r="E4" s="17"/>
      <c r="F4" s="17" t="s">
        <v>360</v>
      </c>
      <c r="G4" s="17" t="s">
        <v>370</v>
      </c>
      <c r="H4" s="17" t="s">
        <v>370</v>
      </c>
    </row>
    <row r="5" spans="1:8" x14ac:dyDescent="0.25">
      <c r="A5" s="17"/>
      <c r="B5" s="17"/>
      <c r="C5" s="17"/>
      <c r="D5" s="17" t="s">
        <v>365</v>
      </c>
      <c r="E5" s="17"/>
      <c r="F5" s="17"/>
      <c r="G5" t="s">
        <v>371</v>
      </c>
      <c r="H5" t="s">
        <v>371</v>
      </c>
    </row>
    <row r="6" spans="1:8" x14ac:dyDescent="0.25">
      <c r="A6" s="17"/>
      <c r="B6" s="17"/>
      <c r="C6" s="17"/>
      <c r="D6" s="17" t="s">
        <v>366</v>
      </c>
      <c r="E6" s="17"/>
      <c r="F6" s="17"/>
      <c r="G6" t="s">
        <v>372</v>
      </c>
      <c r="H6" t="s">
        <v>372</v>
      </c>
    </row>
    <row r="7" spans="1:8" x14ac:dyDescent="0.25">
      <c r="A7" s="17"/>
      <c r="B7" s="17"/>
      <c r="C7" s="17"/>
      <c r="D7" s="17" t="s">
        <v>367</v>
      </c>
      <c r="E7" s="17"/>
      <c r="F7" s="17"/>
    </row>
    <row r="8" spans="1:8" x14ac:dyDescent="0.25">
      <c r="A8" s="17"/>
      <c r="B8" s="17"/>
      <c r="C8" s="17"/>
      <c r="D8" s="17" t="s">
        <v>368</v>
      </c>
      <c r="E8" s="17"/>
      <c r="F8" s="17"/>
    </row>
    <row r="9" spans="1:8" ht="30" customHeight="1" x14ac:dyDescent="0.25">
      <c r="A9" s="17"/>
      <c r="B9" s="17"/>
      <c r="C9" s="17"/>
      <c r="D9" s="17" t="s">
        <v>369</v>
      </c>
      <c r="E9" s="17"/>
      <c r="F9" s="17"/>
    </row>
    <row r="10" spans="1:8" x14ac:dyDescent="0.25">
      <c r="A10" s="17"/>
      <c r="B10" s="17"/>
      <c r="C10" s="17"/>
      <c r="D10" s="17" t="s">
        <v>361</v>
      </c>
      <c r="E10" s="17"/>
      <c r="F10" s="17"/>
    </row>
    <row r="11" spans="1:8" x14ac:dyDescent="0.25">
      <c r="A11" s="17"/>
      <c r="B11" s="17"/>
      <c r="C11" s="17"/>
      <c r="D11" s="17"/>
      <c r="E11" s="17"/>
      <c r="F11" s="17"/>
    </row>
    <row r="12" spans="1:8" x14ac:dyDescent="0.25">
      <c r="A12" s="17"/>
      <c r="B12" s="17"/>
      <c r="C12" s="17"/>
      <c r="D12" s="17"/>
      <c r="E12" s="17"/>
      <c r="F12" s="17"/>
    </row>
    <row r="15" spans="1:8" x14ac:dyDescent="0.25">
      <c r="E15" s="22"/>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Lignes directrices </vt:lpstr>
      <vt:lpstr>Page couverture</vt:lpstr>
      <vt:lpstr>Page sommaire</vt:lpstr>
      <vt:lpstr>Détails</vt:lpstr>
      <vt:lpstr>Financement</vt:lpstr>
      <vt:lpstr>Remarques</vt:lpstr>
      <vt:lpstr>NESUPPRIMEZPAS</vt:lpstr>
      <vt:lpstr>Détails!Print_Area</vt:lpstr>
      <vt:lpstr>Financement!Print_Area</vt:lpstr>
      <vt:lpstr>'Lignes directrices '!Print_Area</vt:lpstr>
      <vt:lpstr>'Page couverture'!Print_Area</vt:lpstr>
      <vt:lpstr>'Page sommaire'!Print_Area</vt:lpstr>
      <vt:lpstr>Remarques!Print_Area</vt:lpstr>
      <vt:lpstr>unit_ddown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Gibson</dc:creator>
  <cp:lastModifiedBy>Danielle Hebert</cp:lastModifiedBy>
  <cp:lastPrinted>2025-01-20T21:15:15Z</cp:lastPrinted>
  <dcterms:created xsi:type="dcterms:W3CDTF">2024-12-30T21:09:01Z</dcterms:created>
  <dcterms:modified xsi:type="dcterms:W3CDTF">2025-10-30T14:49:53Z</dcterms:modified>
</cp:coreProperties>
</file>